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Marcos Gonzalez" algorithmName="SHA-512" hashValue="MJStrFKGfG2yM6Pz0OM5oznbVb+gczVBZ1AaXsgQIj0vksRVRxL0ceiyXW0EGRoDUoSTwqlOwUC9yqZNU6E1qA==" saltValue="ALxZsIIBYXLtbi5zVuiZDw==" spinCount="100000"/>
  <workbookPr/>
  <mc:AlternateContent xmlns:mc="http://schemas.openxmlformats.org/markup-compatibility/2006">
    <mc:Choice Requires="x15">
      <x15ac:absPath xmlns:x15ac="http://schemas.microsoft.com/office/spreadsheetml/2010/11/ac" url="G:\CTWP\IT\Web Page\Sea Level Stations\Inventory of Sea Level Stations\Uploaded files\"/>
    </mc:Choice>
  </mc:AlternateContent>
  <bookViews>
    <workbookView xWindow="0" yWindow="0" windowWidth="28800" windowHeight="12300"/>
  </bookViews>
  <sheets>
    <sheet name="Tables" sheetId="1" r:id="rId1"/>
    <sheet name="Graphs" sheetId="2" r:id="rId2"/>
  </sheets>
  <calcPr calcId="162913"/>
  <extLst>
    <ext uri="GoogleSheetsCustomDataVersion1">
      <go:sheetsCustomData xmlns:go="http://customooxmlschemas.google.com/" r:id="rId6" roundtripDataSignature="AMtx7mh10+aOXjpbxdcG+X+dH7D69EbScQ=="/>
    </ext>
  </extLst>
</workbook>
</file>

<file path=xl/calcChain.xml><?xml version="1.0" encoding="utf-8"?>
<calcChain xmlns="http://schemas.openxmlformats.org/spreadsheetml/2006/main">
  <c r="M69" i="1" l="1"/>
  <c r="M68" i="1"/>
  <c r="M65" i="1"/>
  <c r="O61" i="1"/>
  <c r="N61" i="1"/>
  <c r="M71" i="1" s="1"/>
  <c r="O60" i="1"/>
  <c r="N60" i="1"/>
  <c r="M70" i="1" s="1"/>
  <c r="O59" i="1"/>
  <c r="N59" i="1"/>
  <c r="O58" i="1"/>
  <c r="N58" i="1"/>
  <c r="O57" i="1"/>
  <c r="N57" i="1"/>
  <c r="M67" i="1" s="1"/>
  <c r="O56" i="1"/>
  <c r="N56" i="1"/>
  <c r="M66" i="1" s="1"/>
  <c r="O55" i="1"/>
  <c r="N55" i="1"/>
  <c r="L51" i="1"/>
  <c r="N50" i="1"/>
  <c r="D50" i="1"/>
  <c r="L49" i="1"/>
  <c r="F49" i="1"/>
  <c r="D48" i="1"/>
  <c r="L47" i="1"/>
  <c r="J46" i="1"/>
  <c r="D46" i="1"/>
  <c r="L45" i="1"/>
  <c r="F45" i="1"/>
  <c r="Y40" i="1"/>
  <c r="W40" i="1"/>
  <c r="X39" i="1" s="1"/>
  <c r="M51" i="1" s="1"/>
  <c r="V40" i="1"/>
  <c r="U40" i="1"/>
  <c r="S40" i="1"/>
  <c r="T40" i="1" s="1"/>
  <c r="R40" i="1"/>
  <c r="Q40" i="1"/>
  <c r="O40" i="1"/>
  <c r="P39" i="1" s="1"/>
  <c r="N40" i="1"/>
  <c r="M40" i="1"/>
  <c r="K40" i="1"/>
  <c r="L40" i="1" s="1"/>
  <c r="J40" i="1"/>
  <c r="I40" i="1"/>
  <c r="G40" i="1"/>
  <c r="H39" i="1" s="1"/>
  <c r="E51" i="1" s="1"/>
  <c r="F40" i="1"/>
  <c r="E40" i="1"/>
  <c r="C40" i="1"/>
  <c r="D40" i="1" s="1"/>
  <c r="Z39" i="1"/>
  <c r="N51" i="1" s="1"/>
  <c r="V39" i="1"/>
  <c r="T39" i="1"/>
  <c r="K51" i="1" s="1"/>
  <c r="R39" i="1"/>
  <c r="J51" i="1" s="1"/>
  <c r="N39" i="1"/>
  <c r="L39" i="1"/>
  <c r="G51" i="1" s="1"/>
  <c r="J39" i="1"/>
  <c r="F51" i="1" s="1"/>
  <c r="F39" i="1"/>
  <c r="D51" i="1" s="1"/>
  <c r="D39" i="1"/>
  <c r="C51" i="1" s="1"/>
  <c r="Z38" i="1"/>
  <c r="V38" i="1"/>
  <c r="L50" i="1" s="1"/>
  <c r="T38" i="1"/>
  <c r="K50" i="1" s="1"/>
  <c r="R38" i="1"/>
  <c r="J50" i="1" s="1"/>
  <c r="N38" i="1"/>
  <c r="L38" i="1"/>
  <c r="G50" i="1" s="1"/>
  <c r="J38" i="1"/>
  <c r="F50" i="1" s="1"/>
  <c r="F38" i="1"/>
  <c r="D38" i="1"/>
  <c r="C50" i="1" s="1"/>
  <c r="Z37" i="1"/>
  <c r="N49" i="1" s="1"/>
  <c r="V37" i="1"/>
  <c r="T37" i="1"/>
  <c r="K49" i="1" s="1"/>
  <c r="R37" i="1"/>
  <c r="J49" i="1" s="1"/>
  <c r="N37" i="1"/>
  <c r="L37" i="1"/>
  <c r="G49" i="1" s="1"/>
  <c r="J37" i="1"/>
  <c r="F37" i="1"/>
  <c r="D49" i="1" s="1"/>
  <c r="D37" i="1"/>
  <c r="C49" i="1" s="1"/>
  <c r="Z36" i="1"/>
  <c r="N48" i="1" s="1"/>
  <c r="V36" i="1"/>
  <c r="L48" i="1" s="1"/>
  <c r="T36" i="1"/>
  <c r="K48" i="1" s="1"/>
  <c r="R36" i="1"/>
  <c r="J48" i="1" s="1"/>
  <c r="N36" i="1"/>
  <c r="L36" i="1"/>
  <c r="G48" i="1" s="1"/>
  <c r="J36" i="1"/>
  <c r="F48" i="1" s="1"/>
  <c r="F36" i="1"/>
  <c r="D36" i="1"/>
  <c r="C48" i="1" s="1"/>
  <c r="Z35" i="1"/>
  <c r="N47" i="1" s="1"/>
  <c r="V35" i="1"/>
  <c r="T35" i="1"/>
  <c r="K47" i="1" s="1"/>
  <c r="R35" i="1"/>
  <c r="J47" i="1" s="1"/>
  <c r="N35" i="1"/>
  <c r="L35" i="1"/>
  <c r="G47" i="1" s="1"/>
  <c r="J35" i="1"/>
  <c r="F47" i="1" s="1"/>
  <c r="F35" i="1"/>
  <c r="D47" i="1" s="1"/>
  <c r="D35" i="1"/>
  <c r="C47" i="1" s="1"/>
  <c r="Z34" i="1"/>
  <c r="N46" i="1" s="1"/>
  <c r="V34" i="1"/>
  <c r="L46" i="1" s="1"/>
  <c r="T34" i="1"/>
  <c r="K46" i="1" s="1"/>
  <c r="R34" i="1"/>
  <c r="N34" i="1"/>
  <c r="L34" i="1"/>
  <c r="G46" i="1" s="1"/>
  <c r="J34" i="1"/>
  <c r="F46" i="1" s="1"/>
  <c r="F34" i="1"/>
  <c r="D34" i="1"/>
  <c r="C46" i="1" s="1"/>
  <c r="Z33" i="1"/>
  <c r="N45" i="1" s="1"/>
  <c r="V33" i="1"/>
  <c r="T33" i="1"/>
  <c r="K45" i="1" s="1"/>
  <c r="R33" i="1"/>
  <c r="J45" i="1" s="1"/>
  <c r="N33" i="1"/>
  <c r="L33" i="1"/>
  <c r="G45" i="1" s="1"/>
  <c r="J33" i="1"/>
  <c r="F33" i="1"/>
  <c r="D45" i="1" s="1"/>
  <c r="D33" i="1"/>
  <c r="C45" i="1" s="1"/>
  <c r="I28" i="1"/>
  <c r="I24" i="1"/>
  <c r="I22" i="1"/>
  <c r="I20" i="1"/>
  <c r="X14" i="1"/>
  <c r="V14" i="1"/>
  <c r="T14" i="1"/>
  <c r="R14" i="1"/>
  <c r="P14" i="1"/>
  <c r="N14" i="1"/>
  <c r="L14" i="1"/>
  <c r="J14" i="1"/>
  <c r="H14" i="1"/>
  <c r="F14" i="1"/>
  <c r="D14" i="1"/>
  <c r="B14" i="1"/>
  <c r="Y13" i="1"/>
  <c r="M29" i="1" s="1"/>
  <c r="W13" i="1"/>
  <c r="L29" i="1" s="1"/>
  <c r="U13" i="1"/>
  <c r="K29" i="1" s="1"/>
  <c r="S13" i="1"/>
  <c r="J29" i="1" s="1"/>
  <c r="Q13" i="1"/>
  <c r="O13" i="1"/>
  <c r="H29" i="1" s="1"/>
  <c r="M13" i="1"/>
  <c r="G29" i="1" s="1"/>
  <c r="K13" i="1"/>
  <c r="F29" i="1" s="1"/>
  <c r="I13" i="1"/>
  <c r="E29" i="1" s="1"/>
  <c r="G13" i="1"/>
  <c r="D29" i="1" s="1"/>
  <c r="E13" i="1"/>
  <c r="C29" i="1" s="1"/>
  <c r="C13" i="1"/>
  <c r="B29" i="1" s="1"/>
  <c r="Y12" i="1"/>
  <c r="M28" i="1" s="1"/>
  <c r="W12" i="1"/>
  <c r="L28" i="1" s="1"/>
  <c r="U12" i="1"/>
  <c r="K28" i="1" s="1"/>
  <c r="S12" i="1"/>
  <c r="J28" i="1" s="1"/>
  <c r="Q12" i="1"/>
  <c r="O12" i="1"/>
  <c r="H28" i="1" s="1"/>
  <c r="M12" i="1"/>
  <c r="G28" i="1" s="1"/>
  <c r="K12" i="1"/>
  <c r="F28" i="1" s="1"/>
  <c r="I12" i="1"/>
  <c r="E28" i="1" s="1"/>
  <c r="G12" i="1"/>
  <c r="D28" i="1" s="1"/>
  <c r="E12" i="1"/>
  <c r="C28" i="1" s="1"/>
  <c r="C12" i="1"/>
  <c r="B28" i="1" s="1"/>
  <c r="Y11" i="1"/>
  <c r="M27" i="1" s="1"/>
  <c r="W11" i="1"/>
  <c r="L27" i="1" s="1"/>
  <c r="U11" i="1"/>
  <c r="K27" i="1" s="1"/>
  <c r="S11" i="1"/>
  <c r="J27" i="1" s="1"/>
  <c r="Q11" i="1"/>
  <c r="O11" i="1"/>
  <c r="H27" i="1" s="1"/>
  <c r="M11" i="1"/>
  <c r="G27" i="1" s="1"/>
  <c r="K11" i="1"/>
  <c r="F27" i="1" s="1"/>
  <c r="I11" i="1"/>
  <c r="E27" i="1" s="1"/>
  <c r="G11" i="1"/>
  <c r="D27" i="1" s="1"/>
  <c r="E11" i="1"/>
  <c r="C27" i="1" s="1"/>
  <c r="C11" i="1"/>
  <c r="B27" i="1" s="1"/>
  <c r="Y10" i="1"/>
  <c r="M26" i="1" s="1"/>
  <c r="W10" i="1"/>
  <c r="L26" i="1" s="1"/>
  <c r="U10" i="1"/>
  <c r="K26" i="1" s="1"/>
  <c r="S10" i="1"/>
  <c r="J26" i="1" s="1"/>
  <c r="Q10" i="1"/>
  <c r="O10" i="1"/>
  <c r="H26" i="1" s="1"/>
  <c r="M10" i="1"/>
  <c r="G26" i="1" s="1"/>
  <c r="K10" i="1"/>
  <c r="F26" i="1" s="1"/>
  <c r="I10" i="1"/>
  <c r="E26" i="1" s="1"/>
  <c r="G10" i="1"/>
  <c r="D26" i="1" s="1"/>
  <c r="E10" i="1"/>
  <c r="C26" i="1" s="1"/>
  <c r="C10" i="1"/>
  <c r="B26" i="1" s="1"/>
  <c r="Y9" i="1"/>
  <c r="M25" i="1" s="1"/>
  <c r="W9" i="1"/>
  <c r="L25" i="1" s="1"/>
  <c r="U9" i="1"/>
  <c r="K25" i="1" s="1"/>
  <c r="S9" i="1"/>
  <c r="J25" i="1" s="1"/>
  <c r="Q9" i="1"/>
  <c r="O9" i="1"/>
  <c r="H25" i="1" s="1"/>
  <c r="M9" i="1"/>
  <c r="G25" i="1" s="1"/>
  <c r="K9" i="1"/>
  <c r="F25" i="1" s="1"/>
  <c r="I9" i="1"/>
  <c r="E25" i="1" s="1"/>
  <c r="G9" i="1"/>
  <c r="D25" i="1" s="1"/>
  <c r="E9" i="1"/>
  <c r="C25" i="1" s="1"/>
  <c r="C9" i="1"/>
  <c r="B25" i="1" s="1"/>
  <c r="Y8" i="1"/>
  <c r="M24" i="1" s="1"/>
  <c r="W8" i="1"/>
  <c r="L24" i="1" s="1"/>
  <c r="U8" i="1"/>
  <c r="K24" i="1" s="1"/>
  <c r="S8" i="1"/>
  <c r="J24" i="1" s="1"/>
  <c r="Q8" i="1"/>
  <c r="O8" i="1"/>
  <c r="H24" i="1" s="1"/>
  <c r="M8" i="1"/>
  <c r="G24" i="1" s="1"/>
  <c r="K8" i="1"/>
  <c r="F24" i="1" s="1"/>
  <c r="I8" i="1"/>
  <c r="E24" i="1" s="1"/>
  <c r="G8" i="1"/>
  <c r="D24" i="1" s="1"/>
  <c r="E8" i="1"/>
  <c r="C24" i="1" s="1"/>
  <c r="C8" i="1"/>
  <c r="B24" i="1" s="1"/>
  <c r="Y7" i="1"/>
  <c r="M23" i="1" s="1"/>
  <c r="W7" i="1"/>
  <c r="L23" i="1" s="1"/>
  <c r="U7" i="1"/>
  <c r="K23" i="1" s="1"/>
  <c r="S7" i="1"/>
  <c r="J23" i="1" s="1"/>
  <c r="Q7" i="1"/>
  <c r="O7" i="1"/>
  <c r="H23" i="1" s="1"/>
  <c r="M7" i="1"/>
  <c r="G23" i="1" s="1"/>
  <c r="K7" i="1"/>
  <c r="F23" i="1" s="1"/>
  <c r="I7" i="1"/>
  <c r="E23" i="1" s="1"/>
  <c r="G7" i="1"/>
  <c r="D23" i="1" s="1"/>
  <c r="E7" i="1"/>
  <c r="C23" i="1" s="1"/>
  <c r="C7" i="1"/>
  <c r="B23" i="1" s="1"/>
  <c r="Y6" i="1"/>
  <c r="M22" i="1" s="1"/>
  <c r="W6" i="1"/>
  <c r="L22" i="1" s="1"/>
  <c r="U6" i="1"/>
  <c r="K22" i="1" s="1"/>
  <c r="S6" i="1"/>
  <c r="J22" i="1" s="1"/>
  <c r="Q6" i="1"/>
  <c r="O6" i="1"/>
  <c r="H22" i="1" s="1"/>
  <c r="M6" i="1"/>
  <c r="G22" i="1" s="1"/>
  <c r="K6" i="1"/>
  <c r="F22" i="1" s="1"/>
  <c r="I6" i="1"/>
  <c r="E22" i="1" s="1"/>
  <c r="G6" i="1"/>
  <c r="D22" i="1" s="1"/>
  <c r="E6" i="1"/>
  <c r="C22" i="1" s="1"/>
  <c r="C6" i="1"/>
  <c r="B22" i="1" s="1"/>
  <c r="Y5" i="1"/>
  <c r="M21" i="1" s="1"/>
  <c r="W5" i="1"/>
  <c r="L21" i="1" s="1"/>
  <c r="U5" i="1"/>
  <c r="K21" i="1" s="1"/>
  <c r="S5" i="1"/>
  <c r="J21" i="1" s="1"/>
  <c r="Q5" i="1"/>
  <c r="O5" i="1"/>
  <c r="H21" i="1" s="1"/>
  <c r="M5" i="1"/>
  <c r="G21" i="1" s="1"/>
  <c r="K5" i="1"/>
  <c r="F21" i="1" s="1"/>
  <c r="I5" i="1"/>
  <c r="E21" i="1" s="1"/>
  <c r="G5" i="1"/>
  <c r="D21" i="1" s="1"/>
  <c r="E5" i="1"/>
  <c r="C21" i="1" s="1"/>
  <c r="C5" i="1"/>
  <c r="B21" i="1" s="1"/>
  <c r="Y4" i="1"/>
  <c r="M20" i="1" s="1"/>
  <c r="W4" i="1"/>
  <c r="L20" i="1" s="1"/>
  <c r="U4" i="1"/>
  <c r="K20" i="1" s="1"/>
  <c r="S4" i="1"/>
  <c r="J20" i="1" s="1"/>
  <c r="Q4" i="1"/>
  <c r="O4" i="1"/>
  <c r="H20" i="1" s="1"/>
  <c r="M4" i="1"/>
  <c r="G20" i="1" s="1"/>
  <c r="K4" i="1"/>
  <c r="F20" i="1" s="1"/>
  <c r="I4" i="1"/>
  <c r="E20" i="1" s="1"/>
  <c r="G4" i="1"/>
  <c r="D20" i="1" s="1"/>
  <c r="E4" i="1"/>
  <c r="C20" i="1" s="1"/>
  <c r="C4" i="1"/>
  <c r="B20" i="1" s="1"/>
  <c r="I27" i="1" l="1"/>
  <c r="Z40" i="1"/>
  <c r="I21" i="1"/>
  <c r="I23" i="1"/>
  <c r="I26" i="1"/>
  <c r="I25" i="1"/>
  <c r="I29" i="1"/>
  <c r="H40" i="1"/>
  <c r="P40" i="1"/>
  <c r="H33" i="1"/>
  <c r="E45" i="1" s="1"/>
  <c r="P33" i="1"/>
  <c r="X33" i="1"/>
  <c r="H34" i="1"/>
  <c r="E46" i="1" s="1"/>
  <c r="P34" i="1"/>
  <c r="X34" i="1"/>
  <c r="M46" i="1" s="1"/>
  <c r="H35" i="1"/>
  <c r="E47" i="1" s="1"/>
  <c r="P35" i="1"/>
  <c r="X35" i="1"/>
  <c r="M47" i="1" s="1"/>
  <c r="H36" i="1"/>
  <c r="E48" i="1" s="1"/>
  <c r="P36" i="1"/>
  <c r="X36" i="1"/>
  <c r="M48" i="1" s="1"/>
  <c r="H37" i="1"/>
  <c r="E49" i="1" s="1"/>
  <c r="P37" i="1"/>
  <c r="X37" i="1"/>
  <c r="M49" i="1" s="1"/>
  <c r="H38" i="1"/>
  <c r="E50" i="1" s="1"/>
  <c r="P38" i="1"/>
  <c r="X38" i="1"/>
  <c r="M50" i="1" s="1"/>
  <c r="M45" i="1" l="1"/>
  <c r="X40" i="1"/>
</calcChain>
</file>

<file path=xl/sharedStrings.xml><?xml version="1.0" encoding="utf-8"?>
<sst xmlns="http://schemas.openxmlformats.org/spreadsheetml/2006/main" count="91" uniqueCount="29">
  <si>
    <t>Sea Level Latency - IOC Sea Level</t>
  </si>
  <si>
    <t>Percentage</t>
  </si>
  <si>
    <t>%</t>
  </si>
  <si>
    <t>90%-100%</t>
  </si>
  <si>
    <t>80%-89.9%</t>
  </si>
  <si>
    <t>70%-79.9%</t>
  </si>
  <si>
    <t>60%-69.9%</t>
  </si>
  <si>
    <t>50%-59.9%</t>
  </si>
  <si>
    <t>40%-49.9%</t>
  </si>
  <si>
    <t>30%-39.9%</t>
  </si>
  <si>
    <t>20%-29.9%</t>
  </si>
  <si>
    <t>10%-19.9%</t>
  </si>
  <si>
    <t>0%-9.9%</t>
  </si>
  <si>
    <t>Total</t>
  </si>
  <si>
    <t>Sea Level Latency Per Percentage</t>
  </si>
  <si>
    <t xml:space="preserve">Status </t>
  </si>
  <si>
    <t>Contributing RTX</t>
  </si>
  <si>
    <t>Down</t>
  </si>
  <si>
    <t>Existing</t>
  </si>
  <si>
    <t>Gap</t>
  </si>
  <si>
    <t>Planned</t>
  </si>
  <si>
    <t>Removed</t>
  </si>
  <si>
    <t>Unknown</t>
  </si>
  <si>
    <t>Status  by percentage</t>
  </si>
  <si>
    <t>Al final del año, sacar el promedio y hacer un pie chart</t>
  </si>
  <si>
    <t>Status  by Amount</t>
  </si>
  <si>
    <t>Add line to contributing rtx representing DART</t>
  </si>
  <si>
    <t xml:space="preserve"> - </t>
  </si>
  <si>
    <t>Status  by amount (year-to-year)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</si>
</sst>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"/>
  </numFmts>
  <fonts count="10" x14ac:knownFonts="1">
    <font>
      <sz val="11"/>
      <color theme="1"/>
      <name val="Arial"/>
    </font>
    <font>
      <sz val="11"/>
      <color theme="1"/>
      <name val="Calibri"/>
    </font>
    <font>
      <b/>
      <sz val="16"/>
      <color rgb="FF000000"/>
      <name val="Calibri"/>
    </font>
    <font>
      <sz val="11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Calibri"/>
    </font>
    <font>
      <b/>
      <sz val="11"/>
      <color theme="1"/>
      <name val="Calibri"/>
    </font>
    <font>
      <sz val="11"/>
      <color rgb="FF000000"/>
      <name val="Arial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6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2" fontId="4" fillId="3" borderId="4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9" fontId="5" fillId="3" borderId="9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9" fontId="5" fillId="3" borderId="12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9" fontId="5" fillId="3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4" fillId="4" borderId="17" xfId="0" applyFont="1" applyFill="1" applyBorder="1"/>
    <xf numFmtId="0" fontId="5" fillId="4" borderId="17" xfId="0" applyFont="1" applyFill="1" applyBorder="1"/>
    <xf numFmtId="1" fontId="4" fillId="4" borderId="18" xfId="0" applyNumberFormat="1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49" fontId="5" fillId="4" borderId="19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49" fontId="5" fillId="4" borderId="21" xfId="0" applyNumberFormat="1" applyFont="1" applyFill="1" applyBorder="1" applyAlignment="1">
      <alignment horizontal="center" vertical="center"/>
    </xf>
    <xf numFmtId="0" fontId="8" fillId="5" borderId="22" xfId="0" applyFont="1" applyFill="1" applyBorder="1"/>
    <xf numFmtId="2" fontId="4" fillId="3" borderId="23" xfId="0" applyNumberFormat="1" applyFont="1" applyFill="1" applyBorder="1" applyAlignment="1">
      <alignment horizontal="center" vertical="center"/>
    </xf>
    <xf numFmtId="2" fontId="5" fillId="3" borderId="24" xfId="0" applyNumberFormat="1" applyFont="1" applyFill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9" fontId="5" fillId="3" borderId="26" xfId="0" applyNumberFormat="1" applyFont="1" applyFill="1" applyBorder="1" applyAlignment="1">
      <alignment horizontal="center" vertical="center"/>
    </xf>
    <xf numFmtId="9" fontId="5" fillId="0" borderId="26" xfId="0" applyNumberFormat="1" applyFont="1" applyBorder="1" applyAlignment="1">
      <alignment horizontal="center" vertical="center"/>
    </xf>
    <xf numFmtId="9" fontId="5" fillId="3" borderId="27" xfId="0" applyNumberFormat="1" applyFont="1" applyFill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3" borderId="29" xfId="0" applyNumberFormat="1" applyFont="1" applyFill="1" applyBorder="1" applyAlignment="1">
      <alignment horizontal="center" vertical="center"/>
    </xf>
    <xf numFmtId="2" fontId="5" fillId="3" borderId="16" xfId="0" applyNumberFormat="1" applyFont="1" applyFill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5" fillId="3" borderId="17" xfId="0" applyNumberFormat="1" applyFont="1" applyFill="1" applyBorder="1" applyAlignment="1">
      <alignment horizontal="center" vertical="center"/>
    </xf>
    <xf numFmtId="9" fontId="5" fillId="0" borderId="17" xfId="0" applyNumberFormat="1" applyFont="1" applyBorder="1" applyAlignment="1">
      <alignment horizontal="center" vertical="center"/>
    </xf>
    <xf numFmtId="9" fontId="5" fillId="3" borderId="31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164" fontId="4" fillId="3" borderId="34" xfId="0" applyNumberFormat="1" applyFont="1" applyFill="1" applyBorder="1" applyAlignment="1">
      <alignment horizontal="center" vertical="center"/>
    </xf>
    <xf numFmtId="9" fontId="4" fillId="3" borderId="35" xfId="0" applyNumberFormat="1" applyFont="1" applyFill="1" applyBorder="1" applyAlignment="1">
      <alignment horizontal="center" vertical="center"/>
    </xf>
    <xf numFmtId="164" fontId="4" fillId="3" borderId="36" xfId="0" applyNumberFormat="1" applyFont="1" applyFill="1" applyBorder="1" applyAlignment="1">
      <alignment horizontal="center" vertical="center"/>
    </xf>
    <xf numFmtId="9" fontId="4" fillId="3" borderId="36" xfId="0" applyNumberFormat="1" applyFont="1" applyFill="1" applyBorder="1" applyAlignment="1">
      <alignment horizontal="center" vertical="center"/>
    </xf>
    <xf numFmtId="9" fontId="4" fillId="3" borderId="37" xfId="0" applyNumberFormat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9" fontId="5" fillId="3" borderId="26" xfId="0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9" fontId="5" fillId="3" borderId="25" xfId="0" applyNumberFormat="1" applyFont="1" applyFill="1" applyBorder="1" applyAlignment="1">
      <alignment horizontal="center"/>
    </xf>
    <xf numFmtId="9" fontId="1" fillId="3" borderId="26" xfId="0" applyNumberFormat="1" applyFont="1" applyFill="1" applyBorder="1" applyAlignment="1">
      <alignment horizontal="center"/>
    </xf>
    <xf numFmtId="9" fontId="1" fillId="3" borderId="26" xfId="0" applyNumberFormat="1" applyFont="1" applyFill="1" applyBorder="1"/>
    <xf numFmtId="0" fontId="5" fillId="0" borderId="26" xfId="0" applyFont="1" applyBorder="1" applyAlignment="1">
      <alignment horizontal="center" vertical="center"/>
    </xf>
    <xf numFmtId="9" fontId="5" fillId="3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5" fillId="3" borderId="28" xfId="0" applyNumberFormat="1" applyFont="1" applyFill="1" applyBorder="1" applyAlignment="1">
      <alignment horizontal="center"/>
    </xf>
    <xf numFmtId="9" fontId="1" fillId="3" borderId="9" xfId="0" applyNumberFormat="1" applyFont="1" applyFill="1" applyBorder="1" applyAlignment="1">
      <alignment horizontal="center"/>
    </xf>
    <xf numFmtId="9" fontId="1" fillId="3" borderId="9" xfId="0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9" fontId="1" fillId="3" borderId="28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46" xfId="0" applyFont="1" applyBorder="1"/>
    <xf numFmtId="9" fontId="1" fillId="3" borderId="9" xfId="0" applyNumberFormat="1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47" xfId="0" applyFont="1" applyBorder="1"/>
    <xf numFmtId="9" fontId="1" fillId="3" borderId="30" xfId="0" applyNumberFormat="1" applyFont="1" applyFill="1" applyBorder="1"/>
    <xf numFmtId="9" fontId="1" fillId="3" borderId="17" xfId="0" applyNumberFormat="1" applyFont="1" applyFill="1" applyBorder="1"/>
    <xf numFmtId="10" fontId="1" fillId="3" borderId="17" xfId="0" applyNumberFormat="1" applyFont="1" applyFill="1" applyBorder="1"/>
    <xf numFmtId="9" fontId="1" fillId="3" borderId="31" xfId="0" applyNumberFormat="1" applyFont="1" applyFill="1" applyBorder="1"/>
    <xf numFmtId="164" fontId="4" fillId="3" borderId="48" xfId="0" applyNumberFormat="1" applyFont="1" applyFill="1" applyBorder="1" applyAlignment="1">
      <alignment horizontal="center" vertical="center"/>
    </xf>
    <xf numFmtId="164" fontId="4" fillId="3" borderId="49" xfId="0" applyNumberFormat="1" applyFont="1" applyFill="1" applyBorder="1" applyAlignment="1">
      <alignment horizontal="center" vertical="center"/>
    </xf>
    <xf numFmtId="164" fontId="4" fillId="3" borderId="50" xfId="0" applyNumberFormat="1" applyFont="1" applyFill="1" applyBorder="1" applyAlignment="1">
      <alignment horizontal="center" vertical="center"/>
    </xf>
    <xf numFmtId="9" fontId="1" fillId="0" borderId="51" xfId="0" applyNumberFormat="1" applyFont="1" applyBorder="1"/>
    <xf numFmtId="9" fontId="1" fillId="0" borderId="52" xfId="0" applyNumberFormat="1" applyFont="1" applyBorder="1"/>
    <xf numFmtId="9" fontId="1" fillId="0" borderId="53" xfId="0" applyNumberFormat="1" applyFont="1" applyBorder="1"/>
    <xf numFmtId="0" fontId="5" fillId="0" borderId="0" xfId="0" applyFont="1"/>
    <xf numFmtId="9" fontId="1" fillId="0" borderId="54" xfId="0" applyNumberFormat="1" applyFont="1" applyBorder="1"/>
    <xf numFmtId="9" fontId="1" fillId="0" borderId="0" xfId="0" applyNumberFormat="1" applyFont="1"/>
    <xf numFmtId="9" fontId="1" fillId="0" borderId="55" xfId="0" applyNumberFormat="1" applyFont="1" applyBorder="1"/>
    <xf numFmtId="9" fontId="1" fillId="0" borderId="56" xfId="0" applyNumberFormat="1" applyFont="1" applyBorder="1"/>
    <xf numFmtId="9" fontId="1" fillId="0" borderId="57" xfId="0" applyNumberFormat="1" applyFont="1" applyBorder="1"/>
    <xf numFmtId="9" fontId="1" fillId="0" borderId="58" xfId="0" applyNumberFormat="1" applyFont="1" applyBorder="1"/>
    <xf numFmtId="0" fontId="1" fillId="5" borderId="22" xfId="0" applyFont="1" applyFill="1" applyBorder="1"/>
    <xf numFmtId="164" fontId="4" fillId="3" borderId="59" xfId="0" applyNumberFormat="1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/>
    </xf>
    <xf numFmtId="0" fontId="1" fillId="0" borderId="15" xfId="0" applyFont="1" applyBorder="1"/>
    <xf numFmtId="0" fontId="1" fillId="0" borderId="63" xfId="0" applyFont="1" applyBorder="1"/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64" xfId="0" applyFont="1" applyBorder="1"/>
    <xf numFmtId="164" fontId="4" fillId="3" borderId="35" xfId="0" applyNumberFormat="1" applyFont="1" applyFill="1" applyBorder="1" applyAlignment="1">
      <alignment horizontal="center" vertical="center"/>
    </xf>
    <xf numFmtId="164" fontId="4" fillId="3" borderId="37" xfId="0" applyNumberFormat="1" applyFont="1" applyFill="1" applyBorder="1" applyAlignment="1">
      <alignment horizontal="center" vertical="center"/>
    </xf>
    <xf numFmtId="0" fontId="1" fillId="0" borderId="41" xfId="0" applyFont="1" applyBorder="1"/>
    <xf numFmtId="0" fontId="1" fillId="0" borderId="27" xfId="0" applyFont="1" applyBorder="1"/>
    <xf numFmtId="0" fontId="1" fillId="0" borderId="11" xfId="0" applyFont="1" applyBorder="1"/>
    <xf numFmtId="0" fontId="1" fillId="0" borderId="29" xfId="0" applyFont="1" applyBorder="1"/>
    <xf numFmtId="0" fontId="1" fillId="0" borderId="57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9" fillId="2" borderId="1" xfId="0" applyFont="1" applyFill="1" applyBorder="1" applyAlignment="1">
      <alignment horizontal="center" vertical="center"/>
    </xf>
    <xf numFmtId="2" fontId="4" fillId="3" borderId="32" xfId="0" applyNumberFormat="1" applyFont="1" applyFill="1" applyBorder="1" applyAlignment="1">
      <alignment horizontal="center" vertical="center"/>
    </xf>
    <xf numFmtId="0" fontId="3" fillId="0" borderId="33" xfId="0" applyFont="1" applyBorder="1"/>
    <xf numFmtId="2" fontId="5" fillId="3" borderId="38" xfId="0" applyNumberFormat="1" applyFont="1" applyFill="1" applyBorder="1" applyAlignment="1">
      <alignment horizontal="center" vertical="center"/>
    </xf>
    <xf numFmtId="0" fontId="3" fillId="0" borderId="39" xfId="0" applyFont="1" applyBorder="1"/>
    <xf numFmtId="2" fontId="5" fillId="3" borderId="42" xfId="0" applyNumberFormat="1" applyFont="1" applyFill="1" applyBorder="1" applyAlignment="1">
      <alignment horizontal="center" vertical="center"/>
    </xf>
    <xf numFmtId="0" fontId="3" fillId="0" borderId="43" xfId="0" applyFont="1" applyBorder="1"/>
    <xf numFmtId="0" fontId="1" fillId="3" borderId="42" xfId="0" applyFont="1" applyFill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3" fillId="0" borderId="45" xfId="0" applyFont="1" applyBorder="1"/>
    <xf numFmtId="0" fontId="1" fillId="3" borderId="44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5" fillId="3" borderId="60" xfId="0" applyNumberFormat="1" applyFont="1" applyFill="1" applyBorder="1" applyAlignment="1">
      <alignment horizontal="center" vertical="center"/>
    </xf>
    <xf numFmtId="0" fontId="3" fillId="0" borderId="6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90%-100%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Tables!$B$20:$M$20</c:f>
              <c:numCache>
                <c:formatCode>0%</c:formatCode>
                <c:ptCount val="12"/>
                <c:pt idx="0">
                  <c:v>0.765625</c:v>
                </c:pt>
                <c:pt idx="1">
                  <c:v>0.80327868852459017</c:v>
                </c:pt>
                <c:pt idx="2">
                  <c:v>0.82539682539682535</c:v>
                </c:pt>
                <c:pt idx="3">
                  <c:v>0.73333333333333328</c:v>
                </c:pt>
                <c:pt idx="4">
                  <c:v>0.76271186440677963</c:v>
                </c:pt>
                <c:pt idx="5">
                  <c:v>0.75409836065573765</c:v>
                </c:pt>
                <c:pt idx="6">
                  <c:v>0.78333333333333333</c:v>
                </c:pt>
                <c:pt idx="7">
                  <c:v>0.67796610169491522</c:v>
                </c:pt>
                <c:pt idx="8">
                  <c:v>0.67796610169491522</c:v>
                </c:pt>
                <c:pt idx="9">
                  <c:v>0.64516129032258063</c:v>
                </c:pt>
                <c:pt idx="10">
                  <c:v>0.65517241379310343</c:v>
                </c:pt>
                <c:pt idx="11">
                  <c:v>0.72881355932203384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6F3-4EF5-8BF4-022CFBDD41B4}"/>
            </c:ext>
          </c:extLst>
        </c:ser>
        <c:ser>
          <c:idx val="1"/>
          <c:order val="1"/>
          <c:tx>
            <c:v>80%-89.9%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Tables!$B$21:$M$21</c:f>
              <c:numCache>
                <c:formatCode>0%</c:formatCode>
                <c:ptCount val="12"/>
                <c:pt idx="0">
                  <c:v>6.25E-2</c:v>
                </c:pt>
                <c:pt idx="1">
                  <c:v>0</c:v>
                </c:pt>
                <c:pt idx="2">
                  <c:v>1.5873015873015872E-2</c:v>
                </c:pt>
                <c:pt idx="3">
                  <c:v>3.3333333333333333E-2</c:v>
                </c:pt>
                <c:pt idx="4">
                  <c:v>5.0847457627118647E-2</c:v>
                </c:pt>
                <c:pt idx="5">
                  <c:v>6.5573770491803282E-2</c:v>
                </c:pt>
                <c:pt idx="6">
                  <c:v>3.3333333333333333E-2</c:v>
                </c:pt>
                <c:pt idx="7">
                  <c:v>0.10169491525423729</c:v>
                </c:pt>
                <c:pt idx="8">
                  <c:v>0.10169491525423729</c:v>
                </c:pt>
                <c:pt idx="9">
                  <c:v>1.6129032258064516E-2</c:v>
                </c:pt>
                <c:pt idx="10">
                  <c:v>0.1206896551724138</c:v>
                </c:pt>
                <c:pt idx="11">
                  <c:v>6.7796610169491525E-2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6F3-4EF5-8BF4-022CFBDD41B4}"/>
            </c:ext>
          </c:extLst>
        </c:ser>
        <c:ser>
          <c:idx val="2"/>
          <c:order val="2"/>
          <c:tx>
            <c:v>70%-79.9%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Tables!$B$22:$M$22</c:f>
              <c:numCache>
                <c:formatCode>0%</c:formatCode>
                <c:ptCount val="12"/>
                <c:pt idx="0">
                  <c:v>1.5625E-2</c:v>
                </c:pt>
                <c:pt idx="1">
                  <c:v>4.9180327868852458E-2</c:v>
                </c:pt>
                <c:pt idx="2">
                  <c:v>1.5873015873015872E-2</c:v>
                </c:pt>
                <c:pt idx="3">
                  <c:v>0.05</c:v>
                </c:pt>
                <c:pt idx="4">
                  <c:v>5.0847457627118647E-2</c:v>
                </c:pt>
                <c:pt idx="5">
                  <c:v>0</c:v>
                </c:pt>
                <c:pt idx="6">
                  <c:v>3.3333333333333333E-2</c:v>
                </c:pt>
                <c:pt idx="7">
                  <c:v>5.0847457627118647E-2</c:v>
                </c:pt>
                <c:pt idx="8">
                  <c:v>5.0847457627118647E-2</c:v>
                </c:pt>
                <c:pt idx="9">
                  <c:v>0.11290322580645161</c:v>
                </c:pt>
                <c:pt idx="10">
                  <c:v>5.1724137931034482E-2</c:v>
                </c:pt>
                <c:pt idx="11">
                  <c:v>5.0847457627118647E-2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6F3-4EF5-8BF4-022CFBDD41B4}"/>
            </c:ext>
          </c:extLst>
        </c:ser>
        <c:ser>
          <c:idx val="3"/>
          <c:order val="3"/>
          <c:tx>
            <c:v>60%-69.9%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Tables!$B$23:$M$23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3.3898305084745763E-2</c:v>
                </c:pt>
                <c:pt idx="5">
                  <c:v>1.6393442622950821E-2</c:v>
                </c:pt>
                <c:pt idx="6">
                  <c:v>3.3333333333333333E-2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6.4516129032258063E-2</c:v>
                </c:pt>
                <c:pt idx="10">
                  <c:v>1.7241379310344827E-2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C6F3-4EF5-8BF4-022CFBDD41B4}"/>
            </c:ext>
          </c:extLst>
        </c:ser>
        <c:ser>
          <c:idx val="4"/>
          <c:order val="4"/>
          <c:tx>
            <c:v>50%-59.9%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Tables!$B$24:$M$24</c:f>
              <c:numCache>
                <c:formatCode>0%</c:formatCode>
                <c:ptCount val="12"/>
                <c:pt idx="0">
                  <c:v>1.5625E-2</c:v>
                </c:pt>
                <c:pt idx="1">
                  <c:v>1.6393442622950821E-2</c:v>
                </c:pt>
                <c:pt idx="2">
                  <c:v>1.5873015873015872E-2</c:v>
                </c:pt>
                <c:pt idx="3">
                  <c:v>1.6666666666666666E-2</c:v>
                </c:pt>
                <c:pt idx="4">
                  <c:v>0</c:v>
                </c:pt>
                <c:pt idx="5">
                  <c:v>0</c:v>
                </c:pt>
                <c:pt idx="6">
                  <c:v>3.3333333333333333E-2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1.6129032258064516E-2</c:v>
                </c:pt>
                <c:pt idx="10">
                  <c:v>0</c:v>
                </c:pt>
                <c:pt idx="11">
                  <c:v>1.6949152542372881E-2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C6F3-4EF5-8BF4-022CFBDD41B4}"/>
            </c:ext>
          </c:extLst>
        </c:ser>
        <c:ser>
          <c:idx val="5"/>
          <c:order val="5"/>
          <c:tx>
            <c:v>40%-49.9%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Tables!$B$25:$M$25</c:f>
              <c:numCache>
                <c:formatCode>0%</c:formatCode>
                <c:ptCount val="12"/>
                <c:pt idx="0">
                  <c:v>1.5625E-2</c:v>
                </c:pt>
                <c:pt idx="1">
                  <c:v>1.6393442622950821E-2</c:v>
                </c:pt>
                <c:pt idx="2">
                  <c:v>0</c:v>
                </c:pt>
                <c:pt idx="3">
                  <c:v>1.6666666666666666E-2</c:v>
                </c:pt>
                <c:pt idx="4">
                  <c:v>0</c:v>
                </c:pt>
                <c:pt idx="5">
                  <c:v>1.6393442622950821E-2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1.6129032258064516E-2</c:v>
                </c:pt>
                <c:pt idx="10">
                  <c:v>0</c:v>
                </c:pt>
                <c:pt idx="11">
                  <c:v>1.6949152542372881E-2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C6F3-4EF5-8BF4-022CFBDD41B4}"/>
            </c:ext>
          </c:extLst>
        </c:ser>
        <c:ser>
          <c:idx val="6"/>
          <c:order val="6"/>
          <c:tx>
            <c:v>30%-39.9%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Tables!$B$26:$M$26</c:f>
              <c:numCache>
                <c:formatCode>0%</c:formatCode>
                <c:ptCount val="12"/>
                <c:pt idx="0">
                  <c:v>0</c:v>
                </c:pt>
                <c:pt idx="1">
                  <c:v>1.6393442622950821E-2</c:v>
                </c:pt>
                <c:pt idx="2">
                  <c:v>1.5873015873015872E-2</c:v>
                </c:pt>
                <c:pt idx="3">
                  <c:v>1.6666666666666666E-2</c:v>
                </c:pt>
                <c:pt idx="4">
                  <c:v>3.3898305084745763E-2</c:v>
                </c:pt>
                <c:pt idx="5">
                  <c:v>3.2786885245901641E-2</c:v>
                </c:pt>
                <c:pt idx="6">
                  <c:v>1.6666666666666666E-2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1.6129032258064516E-2</c:v>
                </c:pt>
                <c:pt idx="10">
                  <c:v>0</c:v>
                </c:pt>
                <c:pt idx="11">
                  <c:v>3.3898305084745763E-2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C6F3-4EF5-8BF4-022CFBDD41B4}"/>
            </c:ext>
          </c:extLst>
        </c:ser>
        <c:ser>
          <c:idx val="7"/>
          <c:order val="7"/>
          <c:tx>
            <c:v>20%-29.9%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Tables!$B$27:$M$27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1.5873015873015872E-2</c:v>
                </c:pt>
                <c:pt idx="3">
                  <c:v>0</c:v>
                </c:pt>
                <c:pt idx="4">
                  <c:v>0</c:v>
                </c:pt>
                <c:pt idx="5">
                  <c:v>1.6393442622950821E-2</c:v>
                </c:pt>
                <c:pt idx="6">
                  <c:v>0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0</c:v>
                </c:pt>
                <c:pt idx="10">
                  <c:v>1.7241379310344827E-2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C6F3-4EF5-8BF4-022CFBDD41B4}"/>
            </c:ext>
          </c:extLst>
        </c:ser>
        <c:ser>
          <c:idx val="8"/>
          <c:order val="8"/>
          <c:tx>
            <c:v>10%-19.9%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Tables!$B$28:$M$28</c:f>
              <c:numCache>
                <c:formatCode>0%</c:formatCode>
                <c:ptCount val="12"/>
                <c:pt idx="0">
                  <c:v>7.8125E-2</c:v>
                </c:pt>
                <c:pt idx="1">
                  <c:v>4.9180327868852458E-2</c:v>
                </c:pt>
                <c:pt idx="2">
                  <c:v>4.7619047619047616E-2</c:v>
                </c:pt>
                <c:pt idx="3">
                  <c:v>0.05</c:v>
                </c:pt>
                <c:pt idx="4">
                  <c:v>3.3898305084745763E-2</c:v>
                </c:pt>
                <c:pt idx="5">
                  <c:v>3.2786885245901641E-2</c:v>
                </c:pt>
                <c:pt idx="6">
                  <c:v>0.05</c:v>
                </c:pt>
                <c:pt idx="7">
                  <c:v>8.4745762711864403E-2</c:v>
                </c:pt>
                <c:pt idx="8">
                  <c:v>8.4745762711864403E-2</c:v>
                </c:pt>
                <c:pt idx="9">
                  <c:v>6.4516129032258063E-2</c:v>
                </c:pt>
                <c:pt idx="10">
                  <c:v>8.6206896551724144E-2</c:v>
                </c:pt>
                <c:pt idx="11">
                  <c:v>6.7796610169491525E-2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C6F3-4EF5-8BF4-022CFBDD41B4}"/>
            </c:ext>
          </c:extLst>
        </c:ser>
        <c:ser>
          <c:idx val="9"/>
          <c:order val="9"/>
          <c:tx>
            <c:v>0%-9.9%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Tables!$B$29:$M$29</c:f>
              <c:numCache>
                <c:formatCode>0%</c:formatCode>
                <c:ptCount val="12"/>
                <c:pt idx="0">
                  <c:v>4.6875E-2</c:v>
                </c:pt>
                <c:pt idx="1">
                  <c:v>4.9180327868852458E-2</c:v>
                </c:pt>
                <c:pt idx="2">
                  <c:v>4.7619047619047616E-2</c:v>
                </c:pt>
                <c:pt idx="3">
                  <c:v>0.05</c:v>
                </c:pt>
                <c:pt idx="4">
                  <c:v>3.3898305084745763E-2</c:v>
                </c:pt>
                <c:pt idx="5">
                  <c:v>6.5573770491803282E-2</c:v>
                </c:pt>
                <c:pt idx="6">
                  <c:v>1.6666666666666666E-2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4.8387096774193547E-2</c:v>
                </c:pt>
                <c:pt idx="10">
                  <c:v>5.1724137931034482E-2</c:v>
                </c:pt>
                <c:pt idx="11">
                  <c:v>1.6949152542372881E-2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C6F3-4EF5-8BF4-022CFBDD4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427434"/>
        <c:axId val="467832221"/>
      </c:barChart>
      <c:dateAx>
        <c:axId val="13854274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[$-409]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67832221"/>
        <c:crosses val="autoZero"/>
        <c:auto val="1"/>
        <c:lblOffset val="100"/>
        <c:baseTimeUnit val="months"/>
      </c:dateAx>
      <c:valAx>
        <c:axId val="4678322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542743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Contributing RTX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Tables!$B$54:$O$54</c:f>
              <c:numCache>
                <c:formatCode>[$-409]mmm\-yy</c:formatCode>
                <c:ptCount val="14"/>
                <c:pt idx="1">
                  <c:v>43452</c:v>
                </c:pt>
                <c:pt idx="2">
                  <c:v>43483</c:v>
                </c:pt>
                <c:pt idx="3">
                  <c:v>43514</c:v>
                </c:pt>
                <c:pt idx="4">
                  <c:v>43542</c:v>
                </c:pt>
                <c:pt idx="5">
                  <c:v>43573</c:v>
                </c:pt>
                <c:pt idx="6">
                  <c:v>43603</c:v>
                </c:pt>
                <c:pt idx="7">
                  <c:v>43634</c:v>
                </c:pt>
                <c:pt idx="8">
                  <c:v>43664</c:v>
                </c:pt>
                <c:pt idx="9">
                  <c:v>43695</c:v>
                </c:pt>
                <c:pt idx="10">
                  <c:v>43726</c:v>
                </c:pt>
                <c:pt idx="11">
                  <c:v>43756</c:v>
                </c:pt>
                <c:pt idx="12">
                  <c:v>43787</c:v>
                </c:pt>
                <c:pt idx="13">
                  <c:v>43817</c:v>
                </c:pt>
              </c:numCache>
            </c:numRef>
          </c:cat>
          <c:val>
            <c:numRef>
              <c:f>Tables!$B$55:$O$55</c:f>
              <c:numCache>
                <c:formatCode>General</c:formatCode>
                <c:ptCount val="14"/>
                <c:pt idx="1">
                  <c:v>64</c:v>
                </c:pt>
                <c:pt idx="2">
                  <c:v>64</c:v>
                </c:pt>
                <c:pt idx="3">
                  <c:v>61</c:v>
                </c:pt>
                <c:pt idx="4">
                  <c:v>63</c:v>
                </c:pt>
                <c:pt idx="5">
                  <c:v>60</c:v>
                </c:pt>
                <c:pt idx="6">
                  <c:v>59</c:v>
                </c:pt>
                <c:pt idx="7">
                  <c:v>61</c:v>
                </c:pt>
                <c:pt idx="8">
                  <c:v>60</c:v>
                </c:pt>
                <c:pt idx="9">
                  <c:v>61</c:v>
                </c:pt>
                <c:pt idx="10">
                  <c:v>59</c:v>
                </c:pt>
                <c:pt idx="11">
                  <c:v>62</c:v>
                </c:pt>
                <c:pt idx="12">
                  <c:v>58</c:v>
                </c:pt>
                <c:pt idx="1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89-4FB4-B3BC-2ADB80991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129445"/>
        <c:axId val="616122737"/>
      </c:lineChart>
      <c:dateAx>
        <c:axId val="4171294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16122737"/>
        <c:crosses val="autoZero"/>
        <c:auto val="1"/>
        <c:lblOffset val="100"/>
        <c:baseTimeUnit val="months"/>
      </c:dateAx>
      <c:valAx>
        <c:axId val="6161227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712944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Contributing RTX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Tables!$C$54:$O$54</c:f>
              <c:numCache>
                <c:formatCode>[$-409]mmm\-yy</c:formatCode>
                <c:ptCount val="13"/>
                <c:pt idx="0">
                  <c:v>43452</c:v>
                </c:pt>
                <c:pt idx="1">
                  <c:v>43483</c:v>
                </c:pt>
                <c:pt idx="2">
                  <c:v>43514</c:v>
                </c:pt>
                <c:pt idx="3">
                  <c:v>43542</c:v>
                </c:pt>
                <c:pt idx="4">
                  <c:v>43573</c:v>
                </c:pt>
                <c:pt idx="5">
                  <c:v>43603</c:v>
                </c:pt>
                <c:pt idx="6">
                  <c:v>43634</c:v>
                </c:pt>
                <c:pt idx="7">
                  <c:v>43664</c:v>
                </c:pt>
                <c:pt idx="8">
                  <c:v>43695</c:v>
                </c:pt>
                <c:pt idx="9">
                  <c:v>43726</c:v>
                </c:pt>
                <c:pt idx="10">
                  <c:v>43756</c:v>
                </c:pt>
                <c:pt idx="11">
                  <c:v>43787</c:v>
                </c:pt>
                <c:pt idx="12">
                  <c:v>43817</c:v>
                </c:pt>
              </c:numCache>
            </c:numRef>
          </c:cat>
          <c:val>
            <c:numRef>
              <c:f>Tables!$C$55:$O$55</c:f>
              <c:numCache>
                <c:formatCode>General</c:formatCode>
                <c:ptCount val="13"/>
                <c:pt idx="0">
                  <c:v>64</c:v>
                </c:pt>
                <c:pt idx="1">
                  <c:v>64</c:v>
                </c:pt>
                <c:pt idx="2">
                  <c:v>61</c:v>
                </c:pt>
                <c:pt idx="3">
                  <c:v>63</c:v>
                </c:pt>
                <c:pt idx="4">
                  <c:v>60</c:v>
                </c:pt>
                <c:pt idx="5">
                  <c:v>59</c:v>
                </c:pt>
                <c:pt idx="6">
                  <c:v>61</c:v>
                </c:pt>
                <c:pt idx="7">
                  <c:v>60</c:v>
                </c:pt>
                <c:pt idx="8">
                  <c:v>61</c:v>
                </c:pt>
                <c:pt idx="9">
                  <c:v>59</c:v>
                </c:pt>
                <c:pt idx="10">
                  <c:v>62</c:v>
                </c:pt>
                <c:pt idx="11">
                  <c:v>58</c:v>
                </c:pt>
                <c:pt idx="12">
                  <c:v>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933-4D81-9898-7F5B0F6AA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733769"/>
        <c:axId val="31539472"/>
      </c:barChart>
      <c:dateAx>
        <c:axId val="6957337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[$-409]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539472"/>
        <c:crosses val="autoZero"/>
        <c:auto val="1"/>
        <c:lblOffset val="100"/>
        <c:baseTimeUnit val="months"/>
      </c:dateAx>
      <c:valAx>
        <c:axId val="315394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5733769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 rt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Contributing RTX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Tables!$C$65:$N$65</c:f>
              <c:numCache>
                <c:formatCode>General</c:formatCode>
                <c:ptCount val="12"/>
                <c:pt idx="0">
                  <c:v>64</c:v>
                </c:pt>
                <c:pt idx="1">
                  <c:v>61</c:v>
                </c:pt>
                <c:pt idx="2">
                  <c:v>63</c:v>
                </c:pt>
                <c:pt idx="3">
                  <c:v>60</c:v>
                </c:pt>
                <c:pt idx="4">
                  <c:v>59</c:v>
                </c:pt>
                <c:pt idx="5">
                  <c:v>61</c:v>
                </c:pt>
                <c:pt idx="6">
                  <c:v>60</c:v>
                </c:pt>
                <c:pt idx="7">
                  <c:v>61</c:v>
                </c:pt>
                <c:pt idx="8">
                  <c:v>59</c:v>
                </c:pt>
                <c:pt idx="9">
                  <c:v>62</c:v>
                </c:pt>
                <c:pt idx="10">
                  <c:v>58</c:v>
                </c:pt>
                <c:pt idx="11">
                  <c:v>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A92-435A-8CD0-37147A1234F9}"/>
            </c:ext>
          </c:extLst>
        </c:ser>
        <c:ser>
          <c:idx val="1"/>
          <c:order val="1"/>
          <c:tx>
            <c:v>Down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Tables!$C$66:$N$66</c:f>
              <c:numCache>
                <c:formatCode>General</c:formatCode>
                <c:ptCount val="12"/>
                <c:pt idx="0">
                  <c:v>36</c:v>
                </c:pt>
                <c:pt idx="1">
                  <c:v>43</c:v>
                </c:pt>
                <c:pt idx="2">
                  <c:v>37</c:v>
                </c:pt>
                <c:pt idx="3">
                  <c:v>40</c:v>
                </c:pt>
                <c:pt idx="4">
                  <c:v>43</c:v>
                </c:pt>
                <c:pt idx="5">
                  <c:v>41</c:v>
                </c:pt>
                <c:pt idx="6">
                  <c:v>42</c:v>
                </c:pt>
                <c:pt idx="7">
                  <c:v>40</c:v>
                </c:pt>
                <c:pt idx="8">
                  <c:v>43</c:v>
                </c:pt>
                <c:pt idx="9">
                  <c:v>40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A92-435A-8CD0-37147A1234F9}"/>
            </c:ext>
          </c:extLst>
        </c:ser>
        <c:ser>
          <c:idx val="2"/>
          <c:order val="2"/>
          <c:tx>
            <c:v>Existing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Tables!$C$67:$N$67</c:f>
              <c:numCache>
                <c:formatCode>General</c:formatCode>
                <c:ptCount val="12"/>
                <c:pt idx="0">
                  <c:v>30</c:v>
                </c:pt>
                <c:pt idx="1">
                  <c:v>29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A92-435A-8CD0-37147A1234F9}"/>
            </c:ext>
          </c:extLst>
        </c:ser>
        <c:ser>
          <c:idx val="3"/>
          <c:order val="3"/>
          <c:tx>
            <c:v>Gap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Tables!$C$68:$N$68</c:f>
              <c:numCache>
                <c:formatCode>General</c:formatCode>
                <c:ptCount val="12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AA92-435A-8CD0-37147A1234F9}"/>
            </c:ext>
          </c:extLst>
        </c:ser>
        <c:ser>
          <c:idx val="4"/>
          <c:order val="4"/>
          <c:tx>
            <c:v>Planned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Tables!$C$69:$N$69</c:f>
              <c:numCache>
                <c:formatCode>General</c:formatCode>
                <c:ptCount val="12"/>
                <c:pt idx="0">
                  <c:v>14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A92-435A-8CD0-37147A1234F9}"/>
            </c:ext>
          </c:extLst>
        </c:ser>
        <c:ser>
          <c:idx val="5"/>
          <c:order val="5"/>
          <c:tx>
            <c:v>Removed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Tables!$C$70:$N$70</c:f>
              <c:numCache>
                <c:formatCode>General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AA92-435A-8CD0-37147A1234F9}"/>
            </c:ext>
          </c:extLst>
        </c:ser>
        <c:ser>
          <c:idx val="6"/>
          <c:order val="6"/>
          <c:tx>
            <c:v>Unknown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Tables!$C$71:$N$71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AA92-435A-8CD0-37147A123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375940"/>
        <c:axId val="1967195833"/>
      </c:barChart>
      <c:dateAx>
        <c:axId val="21183759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[$-409]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67195833"/>
        <c:crosses val="autoZero"/>
        <c:auto val="1"/>
        <c:lblOffset val="100"/>
        <c:baseTimeUnit val="months"/>
      </c:dateAx>
      <c:valAx>
        <c:axId val="19671958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837594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Contributing RTX
Latency 2019</a:t>
            </a:r>
          </a:p>
        </c:rich>
      </c:tx>
      <c:layout>
        <c:manualLayout>
          <c:xMode val="edge"/>
          <c:yMode val="edge"/>
          <c:x val="0.44492406763774334"/>
          <c:y val="1.9985718866243216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90%-100%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Tables!$B$20:$M$20</c:f>
              <c:numCache>
                <c:formatCode>0%</c:formatCode>
                <c:ptCount val="12"/>
                <c:pt idx="0">
                  <c:v>0.765625</c:v>
                </c:pt>
                <c:pt idx="1">
                  <c:v>0.80327868852459017</c:v>
                </c:pt>
                <c:pt idx="2">
                  <c:v>0.82539682539682535</c:v>
                </c:pt>
                <c:pt idx="3">
                  <c:v>0.73333333333333328</c:v>
                </c:pt>
                <c:pt idx="4">
                  <c:v>0.76271186440677963</c:v>
                </c:pt>
                <c:pt idx="5">
                  <c:v>0.75409836065573765</c:v>
                </c:pt>
                <c:pt idx="6">
                  <c:v>0.78333333333333333</c:v>
                </c:pt>
                <c:pt idx="7">
                  <c:v>0.67796610169491522</c:v>
                </c:pt>
                <c:pt idx="8">
                  <c:v>0.67796610169491522</c:v>
                </c:pt>
                <c:pt idx="9">
                  <c:v>0.64516129032258063</c:v>
                </c:pt>
                <c:pt idx="10">
                  <c:v>0.65517241379310343</c:v>
                </c:pt>
                <c:pt idx="11">
                  <c:v>0.72881355932203384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706-4505-B66F-C28A95B2FA01}"/>
            </c:ext>
          </c:extLst>
        </c:ser>
        <c:ser>
          <c:idx val="1"/>
          <c:order val="1"/>
          <c:tx>
            <c:v>80%-89.9%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Tables!$B$21:$M$21</c:f>
              <c:numCache>
                <c:formatCode>0%</c:formatCode>
                <c:ptCount val="12"/>
                <c:pt idx="0">
                  <c:v>6.25E-2</c:v>
                </c:pt>
                <c:pt idx="1">
                  <c:v>0</c:v>
                </c:pt>
                <c:pt idx="2">
                  <c:v>1.5873015873015872E-2</c:v>
                </c:pt>
                <c:pt idx="3">
                  <c:v>3.3333333333333333E-2</c:v>
                </c:pt>
                <c:pt idx="4">
                  <c:v>5.0847457627118647E-2</c:v>
                </c:pt>
                <c:pt idx="5">
                  <c:v>6.5573770491803282E-2</c:v>
                </c:pt>
                <c:pt idx="6">
                  <c:v>3.3333333333333333E-2</c:v>
                </c:pt>
                <c:pt idx="7">
                  <c:v>0.10169491525423729</c:v>
                </c:pt>
                <c:pt idx="8">
                  <c:v>0.10169491525423729</c:v>
                </c:pt>
                <c:pt idx="9">
                  <c:v>1.6129032258064516E-2</c:v>
                </c:pt>
                <c:pt idx="10">
                  <c:v>0.1206896551724138</c:v>
                </c:pt>
                <c:pt idx="11">
                  <c:v>6.7796610169491525E-2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706-4505-B66F-C28A95B2FA01}"/>
            </c:ext>
          </c:extLst>
        </c:ser>
        <c:ser>
          <c:idx val="2"/>
          <c:order val="2"/>
          <c:tx>
            <c:v>70%-79.9%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Tables!$B$22:$M$22</c:f>
              <c:numCache>
                <c:formatCode>0%</c:formatCode>
                <c:ptCount val="12"/>
                <c:pt idx="0">
                  <c:v>1.5625E-2</c:v>
                </c:pt>
                <c:pt idx="1">
                  <c:v>4.9180327868852458E-2</c:v>
                </c:pt>
                <c:pt idx="2">
                  <c:v>1.5873015873015872E-2</c:v>
                </c:pt>
                <c:pt idx="3">
                  <c:v>0.05</c:v>
                </c:pt>
                <c:pt idx="4">
                  <c:v>5.0847457627118647E-2</c:v>
                </c:pt>
                <c:pt idx="5">
                  <c:v>0</c:v>
                </c:pt>
                <c:pt idx="6">
                  <c:v>3.3333333333333333E-2</c:v>
                </c:pt>
                <c:pt idx="7">
                  <c:v>5.0847457627118647E-2</c:v>
                </c:pt>
                <c:pt idx="8">
                  <c:v>5.0847457627118647E-2</c:v>
                </c:pt>
                <c:pt idx="9">
                  <c:v>0.11290322580645161</c:v>
                </c:pt>
                <c:pt idx="10">
                  <c:v>5.1724137931034482E-2</c:v>
                </c:pt>
                <c:pt idx="11">
                  <c:v>5.0847457627118647E-2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706-4505-B66F-C28A95B2FA01}"/>
            </c:ext>
          </c:extLst>
        </c:ser>
        <c:ser>
          <c:idx val="3"/>
          <c:order val="3"/>
          <c:tx>
            <c:v>60%-69.9%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Tables!$B$23:$M$23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3.3898305084745763E-2</c:v>
                </c:pt>
                <c:pt idx="5">
                  <c:v>1.6393442622950821E-2</c:v>
                </c:pt>
                <c:pt idx="6">
                  <c:v>3.3333333333333333E-2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6.4516129032258063E-2</c:v>
                </c:pt>
                <c:pt idx="10">
                  <c:v>1.7241379310344827E-2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706-4505-B66F-C28A95B2FA01}"/>
            </c:ext>
          </c:extLst>
        </c:ser>
        <c:ser>
          <c:idx val="4"/>
          <c:order val="4"/>
          <c:tx>
            <c:v>50%-59.9%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Tables!$B$24:$M$24</c:f>
              <c:numCache>
                <c:formatCode>0%</c:formatCode>
                <c:ptCount val="12"/>
                <c:pt idx="0">
                  <c:v>1.5625E-2</c:v>
                </c:pt>
                <c:pt idx="1">
                  <c:v>1.6393442622950821E-2</c:v>
                </c:pt>
                <c:pt idx="2">
                  <c:v>1.5873015873015872E-2</c:v>
                </c:pt>
                <c:pt idx="3">
                  <c:v>1.6666666666666666E-2</c:v>
                </c:pt>
                <c:pt idx="4">
                  <c:v>0</c:v>
                </c:pt>
                <c:pt idx="5">
                  <c:v>0</c:v>
                </c:pt>
                <c:pt idx="6">
                  <c:v>3.3333333333333333E-2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1.6129032258064516E-2</c:v>
                </c:pt>
                <c:pt idx="10">
                  <c:v>0</c:v>
                </c:pt>
                <c:pt idx="11">
                  <c:v>1.6949152542372881E-2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706-4505-B66F-C28A95B2FA01}"/>
            </c:ext>
          </c:extLst>
        </c:ser>
        <c:ser>
          <c:idx val="5"/>
          <c:order val="5"/>
          <c:tx>
            <c:v>40%-49.9%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Tables!$B$25:$M$25</c:f>
              <c:numCache>
                <c:formatCode>0%</c:formatCode>
                <c:ptCount val="12"/>
                <c:pt idx="0">
                  <c:v>1.5625E-2</c:v>
                </c:pt>
                <c:pt idx="1">
                  <c:v>1.6393442622950821E-2</c:v>
                </c:pt>
                <c:pt idx="2">
                  <c:v>0</c:v>
                </c:pt>
                <c:pt idx="3">
                  <c:v>1.6666666666666666E-2</c:v>
                </c:pt>
                <c:pt idx="4">
                  <c:v>0</c:v>
                </c:pt>
                <c:pt idx="5">
                  <c:v>1.6393442622950821E-2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1.6129032258064516E-2</c:v>
                </c:pt>
                <c:pt idx="10">
                  <c:v>0</c:v>
                </c:pt>
                <c:pt idx="11">
                  <c:v>1.6949152542372881E-2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B706-4505-B66F-C28A95B2FA01}"/>
            </c:ext>
          </c:extLst>
        </c:ser>
        <c:ser>
          <c:idx val="6"/>
          <c:order val="6"/>
          <c:tx>
            <c:v>30%-39.9%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Tables!$B$26:$M$26</c:f>
              <c:numCache>
                <c:formatCode>0%</c:formatCode>
                <c:ptCount val="12"/>
                <c:pt idx="0">
                  <c:v>0</c:v>
                </c:pt>
                <c:pt idx="1">
                  <c:v>1.6393442622950821E-2</c:v>
                </c:pt>
                <c:pt idx="2">
                  <c:v>1.5873015873015872E-2</c:v>
                </c:pt>
                <c:pt idx="3">
                  <c:v>1.6666666666666666E-2</c:v>
                </c:pt>
                <c:pt idx="4">
                  <c:v>3.3898305084745763E-2</c:v>
                </c:pt>
                <c:pt idx="5">
                  <c:v>3.2786885245901641E-2</c:v>
                </c:pt>
                <c:pt idx="6">
                  <c:v>1.6666666666666666E-2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1.6129032258064516E-2</c:v>
                </c:pt>
                <c:pt idx="10">
                  <c:v>0</c:v>
                </c:pt>
                <c:pt idx="11">
                  <c:v>3.3898305084745763E-2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B706-4505-B66F-C28A95B2FA01}"/>
            </c:ext>
          </c:extLst>
        </c:ser>
        <c:ser>
          <c:idx val="7"/>
          <c:order val="7"/>
          <c:tx>
            <c:v>20%-29.9%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Tables!$B$27:$M$27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1.5873015873015872E-2</c:v>
                </c:pt>
                <c:pt idx="3">
                  <c:v>0</c:v>
                </c:pt>
                <c:pt idx="4">
                  <c:v>0</c:v>
                </c:pt>
                <c:pt idx="5">
                  <c:v>1.6393442622950821E-2</c:v>
                </c:pt>
                <c:pt idx="6">
                  <c:v>0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0</c:v>
                </c:pt>
                <c:pt idx="10">
                  <c:v>1.7241379310344827E-2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B706-4505-B66F-C28A95B2FA01}"/>
            </c:ext>
          </c:extLst>
        </c:ser>
        <c:ser>
          <c:idx val="8"/>
          <c:order val="8"/>
          <c:tx>
            <c:v>10%-19.9%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Tables!$B$28:$M$28</c:f>
              <c:numCache>
                <c:formatCode>0%</c:formatCode>
                <c:ptCount val="12"/>
                <c:pt idx="0">
                  <c:v>7.8125E-2</c:v>
                </c:pt>
                <c:pt idx="1">
                  <c:v>4.9180327868852458E-2</c:v>
                </c:pt>
                <c:pt idx="2">
                  <c:v>4.7619047619047616E-2</c:v>
                </c:pt>
                <c:pt idx="3">
                  <c:v>0.05</c:v>
                </c:pt>
                <c:pt idx="4">
                  <c:v>3.3898305084745763E-2</c:v>
                </c:pt>
                <c:pt idx="5">
                  <c:v>3.2786885245901641E-2</c:v>
                </c:pt>
                <c:pt idx="6">
                  <c:v>0.05</c:v>
                </c:pt>
                <c:pt idx="7">
                  <c:v>8.4745762711864403E-2</c:v>
                </c:pt>
                <c:pt idx="8">
                  <c:v>8.4745762711864403E-2</c:v>
                </c:pt>
                <c:pt idx="9">
                  <c:v>6.4516129032258063E-2</c:v>
                </c:pt>
                <c:pt idx="10">
                  <c:v>8.6206896551724144E-2</c:v>
                </c:pt>
                <c:pt idx="11">
                  <c:v>6.7796610169491525E-2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B706-4505-B66F-C28A95B2FA01}"/>
            </c:ext>
          </c:extLst>
        </c:ser>
        <c:ser>
          <c:idx val="9"/>
          <c:order val="9"/>
          <c:tx>
            <c:v>0%-9.9%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Tables!$B$19:$M$19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Tables!$B$29:$M$29</c:f>
              <c:numCache>
                <c:formatCode>0%</c:formatCode>
                <c:ptCount val="12"/>
                <c:pt idx="0">
                  <c:v>4.6875E-2</c:v>
                </c:pt>
                <c:pt idx="1">
                  <c:v>4.9180327868852458E-2</c:v>
                </c:pt>
                <c:pt idx="2">
                  <c:v>4.7619047619047616E-2</c:v>
                </c:pt>
                <c:pt idx="3">
                  <c:v>0.05</c:v>
                </c:pt>
                <c:pt idx="4">
                  <c:v>3.3898305084745763E-2</c:v>
                </c:pt>
                <c:pt idx="5">
                  <c:v>6.5573770491803282E-2</c:v>
                </c:pt>
                <c:pt idx="6">
                  <c:v>1.6666666666666666E-2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4.8387096774193547E-2</c:v>
                </c:pt>
                <c:pt idx="10">
                  <c:v>5.1724137931034482E-2</c:v>
                </c:pt>
                <c:pt idx="11">
                  <c:v>1.6949152542372881E-2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B706-4505-B66F-C28A95B2F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212228"/>
        <c:axId val="1927489183"/>
      </c:barChart>
      <c:dateAx>
        <c:axId val="19442122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[$-409]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7489183"/>
        <c:crosses val="autoZero"/>
        <c:auto val="1"/>
        <c:lblOffset val="100"/>
        <c:baseTimeUnit val="months"/>
      </c:dateAx>
      <c:valAx>
        <c:axId val="19274891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442122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Status of stations per month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Contributing RTX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Tables!$C$44:$N$44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Tables!$C$45:$N$45</c:f>
              <c:numCache>
                <c:formatCode>0%</c:formatCode>
                <c:ptCount val="12"/>
                <c:pt idx="0">
                  <c:v>0.38787878787878788</c:v>
                </c:pt>
                <c:pt idx="1">
                  <c:v>0.36969696969696969</c:v>
                </c:pt>
                <c:pt idx="2">
                  <c:v>0.38181818181818183</c:v>
                </c:pt>
                <c:pt idx="3">
                  <c:v>0.36363636363636365</c:v>
                </c:pt>
                <c:pt idx="4">
                  <c:v>0.3575757575757576</c:v>
                </c:pt>
                <c:pt idx="5">
                  <c:v>0.38064516129032255</c:v>
                </c:pt>
                <c:pt idx="6">
                  <c:v>0.38064516129032255</c:v>
                </c:pt>
                <c:pt idx="7">
                  <c:v>0.36969696969696969</c:v>
                </c:pt>
                <c:pt idx="8">
                  <c:v>0.3575757575757576</c:v>
                </c:pt>
                <c:pt idx="9">
                  <c:v>0.37575757575757573</c:v>
                </c:pt>
                <c:pt idx="10">
                  <c:v>0.3515151515151515</c:v>
                </c:pt>
                <c:pt idx="11">
                  <c:v>0.3575757575757576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605-4CFB-AC5B-8348D8FA3AA4}"/>
            </c:ext>
          </c:extLst>
        </c:ser>
        <c:ser>
          <c:idx val="1"/>
          <c:order val="1"/>
          <c:tx>
            <c:v>Down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Tables!$C$44:$N$44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Tables!$C$46:$N$46</c:f>
              <c:numCache>
                <c:formatCode>0%</c:formatCode>
                <c:ptCount val="12"/>
                <c:pt idx="0">
                  <c:v>0.22424242424242424</c:v>
                </c:pt>
                <c:pt idx="1">
                  <c:v>0.24242424242424243</c:v>
                </c:pt>
                <c:pt idx="2">
                  <c:v>0.22424242424242424</c:v>
                </c:pt>
                <c:pt idx="3">
                  <c:v>0.24242424242424243</c:v>
                </c:pt>
                <c:pt idx="4">
                  <c:v>0.26060606060606062</c:v>
                </c:pt>
                <c:pt idx="5">
                  <c:v>0.25161290322580643</c:v>
                </c:pt>
                <c:pt idx="6">
                  <c:v>0.25161290322580643</c:v>
                </c:pt>
                <c:pt idx="7">
                  <c:v>0.24242424242424243</c:v>
                </c:pt>
                <c:pt idx="8">
                  <c:v>0.26060606060606062</c:v>
                </c:pt>
                <c:pt idx="9">
                  <c:v>0.24242424242424243</c:v>
                </c:pt>
                <c:pt idx="10">
                  <c:v>0.26666666666666666</c:v>
                </c:pt>
                <c:pt idx="11">
                  <c:v>0.26060606060606062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605-4CFB-AC5B-8348D8FA3AA4}"/>
            </c:ext>
          </c:extLst>
        </c:ser>
        <c:ser>
          <c:idx val="2"/>
          <c:order val="2"/>
          <c:tx>
            <c:v>Existing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Tables!$C$44:$N$44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Tables!$C$47:$N$47</c:f>
              <c:numCache>
                <c:formatCode>0%</c:formatCode>
                <c:ptCount val="12"/>
                <c:pt idx="0">
                  <c:v>0.18181818181818182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0.18181818181818182</c:v>
                </c:pt>
                <c:pt idx="4">
                  <c:v>0.18181818181818182</c:v>
                </c:pt>
                <c:pt idx="5">
                  <c:v>0.18709677419354839</c:v>
                </c:pt>
                <c:pt idx="6">
                  <c:v>0.18709677419354839</c:v>
                </c:pt>
                <c:pt idx="7">
                  <c:v>0.17575757575757575</c:v>
                </c:pt>
                <c:pt idx="8">
                  <c:v>0.17575757575757575</c:v>
                </c:pt>
                <c:pt idx="9">
                  <c:v>0.17575757575757575</c:v>
                </c:pt>
                <c:pt idx="10">
                  <c:v>0.17575757575757575</c:v>
                </c:pt>
                <c:pt idx="11">
                  <c:v>0.17575757575757575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605-4CFB-AC5B-8348D8FA3AA4}"/>
            </c:ext>
          </c:extLst>
        </c:ser>
        <c:ser>
          <c:idx val="3"/>
          <c:order val="3"/>
          <c:tx>
            <c:v>Gap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Tables!$C$44:$N$44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Tables!$C$48:$N$48</c:f>
              <c:numCache>
                <c:formatCode>0%</c:formatCode>
                <c:ptCount val="12"/>
                <c:pt idx="0">
                  <c:v>8.4848484848484854E-2</c:v>
                </c:pt>
                <c:pt idx="1">
                  <c:v>8.4848484848484854E-2</c:v>
                </c:pt>
                <c:pt idx="2">
                  <c:v>8.4848484848484854E-2</c:v>
                </c:pt>
                <c:pt idx="3">
                  <c:v>8.4848484848484854E-2</c:v>
                </c:pt>
                <c:pt idx="4">
                  <c:v>8.4848484848484854E-2</c:v>
                </c:pt>
                <c:pt idx="5">
                  <c:v>9.0322580645161285E-2</c:v>
                </c:pt>
                <c:pt idx="6">
                  <c:v>9.0322580645161285E-2</c:v>
                </c:pt>
                <c:pt idx="7">
                  <c:v>8.4848484848484854E-2</c:v>
                </c:pt>
                <c:pt idx="8">
                  <c:v>8.4848484848484854E-2</c:v>
                </c:pt>
                <c:pt idx="9">
                  <c:v>8.4848484848484854E-2</c:v>
                </c:pt>
                <c:pt idx="10">
                  <c:v>8.4848484848484854E-2</c:v>
                </c:pt>
                <c:pt idx="11">
                  <c:v>8.4848484848484854E-2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2605-4CFB-AC5B-8348D8FA3AA4}"/>
            </c:ext>
          </c:extLst>
        </c:ser>
        <c:ser>
          <c:idx val="4"/>
          <c:order val="4"/>
          <c:tx>
            <c:v>Planned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Tables!$C$44:$N$44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Tables!$C$50:$N$50</c:f>
              <c:numCache>
                <c:formatCode>0%</c:formatCode>
                <c:ptCount val="12"/>
                <c:pt idx="0">
                  <c:v>3.6363636363636362E-2</c:v>
                </c:pt>
                <c:pt idx="1">
                  <c:v>3.6363636363636362E-2</c:v>
                </c:pt>
                <c:pt idx="2">
                  <c:v>3.6363636363636362E-2</c:v>
                </c:pt>
                <c:pt idx="3">
                  <c:v>3.6363636363636362E-2</c:v>
                </c:pt>
                <c:pt idx="4">
                  <c:v>2.4242424242424242E-2</c:v>
                </c:pt>
                <c:pt idx="5">
                  <c:v>3.2258064516129031E-2</c:v>
                </c:pt>
                <c:pt idx="6">
                  <c:v>3.2258064516129031E-2</c:v>
                </c:pt>
                <c:pt idx="7">
                  <c:v>3.6363636363636362E-2</c:v>
                </c:pt>
                <c:pt idx="8">
                  <c:v>3.6363636363636362E-2</c:v>
                </c:pt>
                <c:pt idx="9">
                  <c:v>3.6363636363636362E-2</c:v>
                </c:pt>
                <c:pt idx="10">
                  <c:v>3.6363636363636362E-2</c:v>
                </c:pt>
                <c:pt idx="11">
                  <c:v>3.6363636363636362E-2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2605-4CFB-AC5B-8348D8FA3AA4}"/>
            </c:ext>
          </c:extLst>
        </c:ser>
        <c:ser>
          <c:idx val="5"/>
          <c:order val="5"/>
          <c:tx>
            <c:v>Removed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Tables!$C$44:$N$44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Tables!$A$50:$N$50</c:f>
              <c:numCache>
                <c:formatCode>General</c:formatCode>
                <c:ptCount val="14"/>
                <c:pt idx="0" formatCode="0.00">
                  <c:v>0</c:v>
                </c:pt>
                <c:pt idx="2" formatCode="0%">
                  <c:v>3.6363636363636362E-2</c:v>
                </c:pt>
                <c:pt idx="3" formatCode="0%">
                  <c:v>3.6363636363636362E-2</c:v>
                </c:pt>
                <c:pt idx="4" formatCode="0%">
                  <c:v>3.6363636363636362E-2</c:v>
                </c:pt>
                <c:pt idx="5" formatCode="0%">
                  <c:v>3.6363636363636362E-2</c:v>
                </c:pt>
                <c:pt idx="6" formatCode="0%">
                  <c:v>2.4242424242424242E-2</c:v>
                </c:pt>
                <c:pt idx="7" formatCode="0%">
                  <c:v>3.2258064516129031E-2</c:v>
                </c:pt>
                <c:pt idx="8" formatCode="0%">
                  <c:v>3.2258064516129031E-2</c:v>
                </c:pt>
                <c:pt idx="9" formatCode="0%">
                  <c:v>3.6363636363636362E-2</c:v>
                </c:pt>
                <c:pt idx="10" formatCode="0%">
                  <c:v>3.6363636363636362E-2</c:v>
                </c:pt>
                <c:pt idx="11" formatCode="0%">
                  <c:v>3.6363636363636362E-2</c:v>
                </c:pt>
                <c:pt idx="12" formatCode="0%">
                  <c:v>3.6363636363636362E-2</c:v>
                </c:pt>
                <c:pt idx="13" formatCode="0%">
                  <c:v>3.6363636363636362E-2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2605-4CFB-AC5B-8348D8FA3AA4}"/>
            </c:ext>
          </c:extLst>
        </c:ser>
        <c:ser>
          <c:idx val="6"/>
          <c:order val="6"/>
          <c:tx>
            <c:v>Unknown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Tables!$C$44:$N$44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Tables!$A$51:$N$51</c:f>
              <c:numCache>
                <c:formatCode>General</c:formatCode>
                <c:ptCount val="14"/>
                <c:pt idx="0">
                  <c:v>0</c:v>
                </c:pt>
                <c:pt idx="2" formatCode="0%">
                  <c:v>6.0606060606060606E-3</c:v>
                </c:pt>
                <c:pt idx="3" formatCode="0%">
                  <c:v>6.0606060606060606E-3</c:v>
                </c:pt>
                <c:pt idx="4" formatCode="0%">
                  <c:v>6.0606060606060606E-3</c:v>
                </c:pt>
                <c:pt idx="5" formatCode="0%">
                  <c:v>6.0606060606060606E-3</c:v>
                </c:pt>
                <c:pt idx="6" formatCode="0%">
                  <c:v>6.0606060606060606E-3</c:v>
                </c:pt>
                <c:pt idx="7" formatCode="0%">
                  <c:v>6.4516129032258064E-3</c:v>
                </c:pt>
                <c:pt idx="8" formatCode="0%">
                  <c:v>6.4516129032258064E-3</c:v>
                </c:pt>
                <c:pt idx="9" formatCode="0%">
                  <c:v>1.2121212121212121E-2</c:v>
                </c:pt>
                <c:pt idx="10" formatCode="0%">
                  <c:v>6.0606060606060606E-3</c:v>
                </c:pt>
                <c:pt idx="11" formatCode="0%">
                  <c:v>6.0606060606060606E-3</c:v>
                </c:pt>
                <c:pt idx="12" formatCode="0%">
                  <c:v>6.0606060606060606E-3</c:v>
                </c:pt>
                <c:pt idx="13" formatCode="0%">
                  <c:v>6.0606060606060606E-3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2605-4CFB-AC5B-8348D8FA3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09379"/>
        <c:axId val="1034512933"/>
      </c:barChart>
      <c:dateAx>
        <c:axId val="809093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[$-409]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34512933"/>
        <c:crosses val="autoZero"/>
        <c:auto val="1"/>
        <c:lblOffset val="100"/>
        <c:baseTimeUnit val="months"/>
      </c:dateAx>
      <c:valAx>
        <c:axId val="10345129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90937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Contributing RTX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Tables!$C$54:$O$54</c:f>
              <c:numCache>
                <c:formatCode>[$-409]mmm\-yy</c:formatCode>
                <c:ptCount val="13"/>
                <c:pt idx="0">
                  <c:v>43452</c:v>
                </c:pt>
                <c:pt idx="1">
                  <c:v>43483</c:v>
                </c:pt>
                <c:pt idx="2">
                  <c:v>43514</c:v>
                </c:pt>
                <c:pt idx="3">
                  <c:v>43542</c:v>
                </c:pt>
                <c:pt idx="4">
                  <c:v>43573</c:v>
                </c:pt>
                <c:pt idx="5">
                  <c:v>43603</c:v>
                </c:pt>
                <c:pt idx="6">
                  <c:v>43634</c:v>
                </c:pt>
                <c:pt idx="7">
                  <c:v>43664</c:v>
                </c:pt>
                <c:pt idx="8">
                  <c:v>43695</c:v>
                </c:pt>
                <c:pt idx="9">
                  <c:v>43726</c:v>
                </c:pt>
                <c:pt idx="10">
                  <c:v>43756</c:v>
                </c:pt>
                <c:pt idx="11">
                  <c:v>43787</c:v>
                </c:pt>
                <c:pt idx="12">
                  <c:v>43817</c:v>
                </c:pt>
              </c:numCache>
            </c:numRef>
          </c:cat>
          <c:val>
            <c:numRef>
              <c:f>Tables!$D$55:$O$55</c:f>
              <c:numCache>
                <c:formatCode>General</c:formatCode>
                <c:ptCount val="12"/>
                <c:pt idx="0">
                  <c:v>64</c:v>
                </c:pt>
                <c:pt idx="1">
                  <c:v>61</c:v>
                </c:pt>
                <c:pt idx="2">
                  <c:v>63</c:v>
                </c:pt>
                <c:pt idx="3">
                  <c:v>60</c:v>
                </c:pt>
                <c:pt idx="4">
                  <c:v>59</c:v>
                </c:pt>
                <c:pt idx="5">
                  <c:v>61</c:v>
                </c:pt>
                <c:pt idx="6">
                  <c:v>60</c:v>
                </c:pt>
                <c:pt idx="7">
                  <c:v>61</c:v>
                </c:pt>
                <c:pt idx="8">
                  <c:v>59</c:v>
                </c:pt>
                <c:pt idx="9">
                  <c:v>62</c:v>
                </c:pt>
                <c:pt idx="10">
                  <c:v>58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6-490A-AB64-F00D088F0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0110998"/>
        <c:axId val="1488460932"/>
      </c:lineChart>
      <c:dateAx>
        <c:axId val="17801109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[$-409]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88460932"/>
        <c:crosses val="autoZero"/>
        <c:auto val="1"/>
        <c:lblOffset val="100"/>
        <c:baseTimeUnit val="months"/>
      </c:dateAx>
      <c:valAx>
        <c:axId val="14884609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Amount of Stations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8011099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Dec-18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Tables!$B$55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112-4B24-94C0-7181C214C305}"/>
            </c:ext>
          </c:extLst>
        </c:ser>
        <c:ser>
          <c:idx val="1"/>
          <c:order val="1"/>
          <c:tx>
            <c:v>Jan-19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Tables!$C$55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112-4B24-94C0-7181C214C305}"/>
            </c:ext>
          </c:extLst>
        </c:ser>
        <c:ser>
          <c:idx val="2"/>
          <c:order val="2"/>
          <c:tx>
            <c:v>Feb-19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Tables!$D$55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112-4B24-94C0-7181C214C305}"/>
            </c:ext>
          </c:extLst>
        </c:ser>
        <c:ser>
          <c:idx val="3"/>
          <c:order val="3"/>
          <c:tx>
            <c:v>Mar-19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Tables!$E$55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A112-4B24-94C0-7181C214C305}"/>
            </c:ext>
          </c:extLst>
        </c:ser>
        <c:ser>
          <c:idx val="4"/>
          <c:order val="4"/>
          <c:tx>
            <c:v>Apr-19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Tables!$F$55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112-4B24-94C0-7181C214C305}"/>
            </c:ext>
          </c:extLst>
        </c:ser>
        <c:ser>
          <c:idx val="5"/>
          <c:order val="5"/>
          <c:tx>
            <c:v>May-19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Tables!$G$55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A112-4B24-94C0-7181C214C305}"/>
            </c:ext>
          </c:extLst>
        </c:ser>
        <c:ser>
          <c:idx val="6"/>
          <c:order val="6"/>
          <c:tx>
            <c:v>Jun-19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Tables!$H$55</c:f>
              <c:numCache>
                <c:formatCode>General</c:formatCode>
                <c:ptCount val="1"/>
                <c:pt idx="0">
                  <c:v>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A112-4B24-94C0-7181C214C305}"/>
            </c:ext>
          </c:extLst>
        </c:ser>
        <c:ser>
          <c:idx val="7"/>
          <c:order val="7"/>
          <c:tx>
            <c:v>Jul-19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Tables!$I$55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A112-4B24-94C0-7181C214C305}"/>
            </c:ext>
          </c:extLst>
        </c:ser>
        <c:ser>
          <c:idx val="8"/>
          <c:order val="8"/>
          <c:tx>
            <c:v>Aug-19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Tables!$J$55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A112-4B24-94C0-7181C214C305}"/>
            </c:ext>
          </c:extLst>
        </c:ser>
        <c:ser>
          <c:idx val="9"/>
          <c:order val="9"/>
          <c:tx>
            <c:v>Sep-19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Tables!$K$55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A112-4B24-94C0-7181C214C305}"/>
            </c:ext>
          </c:extLst>
        </c:ser>
        <c:ser>
          <c:idx val="10"/>
          <c:order val="10"/>
          <c:tx>
            <c:v>Oct-19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Tables!$L$55</c:f>
              <c:numCache>
                <c:formatCode>General</c:formatCode>
                <c:ptCount val="1"/>
                <c:pt idx="0">
                  <c:v>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A112-4B24-94C0-7181C214C305}"/>
            </c:ext>
          </c:extLst>
        </c:ser>
        <c:ser>
          <c:idx val="11"/>
          <c:order val="11"/>
          <c:tx>
            <c:v>Nov-19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Tables!$M$55</c:f>
              <c:numCache>
                <c:formatCode>General</c:formatCode>
                <c:ptCount val="1"/>
                <c:pt idx="0">
                  <c:v>62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A112-4B24-94C0-7181C214C305}"/>
            </c:ext>
          </c:extLst>
        </c:ser>
        <c:ser>
          <c:idx val="12"/>
          <c:order val="12"/>
          <c:tx>
            <c:v>Dec-19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Tables!$N$55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A112-4B24-94C0-7181C214C305}"/>
            </c:ext>
          </c:extLst>
        </c:ser>
        <c:ser>
          <c:idx val="13"/>
          <c:order val="13"/>
          <c:tx>
            <c:strRef>
              <c:f>Tables!$O$54</c:f>
              <c:strCache>
                <c:ptCount val="1"/>
                <c:pt idx="0">
                  <c:v>Dec-19</c:v>
                </c:pt>
              </c:strCache>
            </c:strRef>
          </c:tx>
          <c:invertIfNegative val="1"/>
          <c:cat>
            <c:strRef>
              <c:f>Tables!$A$55</c:f>
              <c:strCache>
                <c:ptCount val="1"/>
                <c:pt idx="0">
                  <c:v>Contributing RTX</c:v>
                </c:pt>
              </c:strCache>
            </c:strRef>
          </c:cat>
          <c:val>
            <c:numRef>
              <c:f>Tables!$O$55</c:f>
              <c:numCache>
                <c:formatCode>General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12-4B24-94C0-7181C214C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213963"/>
        <c:axId val="1020873235"/>
      </c:barChart>
      <c:catAx>
        <c:axId val="6662139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0873235"/>
        <c:crosses val="autoZero"/>
        <c:auto val="1"/>
        <c:lblAlgn val="ctr"/>
        <c:lblOffset val="100"/>
        <c:noMultiLvlLbl val="1"/>
      </c:catAx>
      <c:valAx>
        <c:axId val="10208732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662139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Status per month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Contributing RTX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Tables!$C$65:$N$65</c:f>
              <c:numCache>
                <c:formatCode>General</c:formatCode>
                <c:ptCount val="12"/>
                <c:pt idx="0">
                  <c:v>64</c:v>
                </c:pt>
                <c:pt idx="1">
                  <c:v>61</c:v>
                </c:pt>
                <c:pt idx="2">
                  <c:v>63</c:v>
                </c:pt>
                <c:pt idx="3">
                  <c:v>60</c:v>
                </c:pt>
                <c:pt idx="4">
                  <c:v>59</c:v>
                </c:pt>
                <c:pt idx="5">
                  <c:v>61</c:v>
                </c:pt>
                <c:pt idx="6">
                  <c:v>60</c:v>
                </c:pt>
                <c:pt idx="7">
                  <c:v>61</c:v>
                </c:pt>
                <c:pt idx="8">
                  <c:v>59</c:v>
                </c:pt>
                <c:pt idx="9">
                  <c:v>62</c:v>
                </c:pt>
                <c:pt idx="10">
                  <c:v>58</c:v>
                </c:pt>
                <c:pt idx="11">
                  <c:v>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192-4940-B2F2-5872629B213A}"/>
            </c:ext>
          </c:extLst>
        </c:ser>
        <c:ser>
          <c:idx val="1"/>
          <c:order val="1"/>
          <c:tx>
            <c:v>Down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Tables!$C$66:$N$66</c:f>
              <c:numCache>
                <c:formatCode>General</c:formatCode>
                <c:ptCount val="12"/>
                <c:pt idx="0">
                  <c:v>36</c:v>
                </c:pt>
                <c:pt idx="1">
                  <c:v>43</c:v>
                </c:pt>
                <c:pt idx="2">
                  <c:v>37</c:v>
                </c:pt>
                <c:pt idx="3">
                  <c:v>40</c:v>
                </c:pt>
                <c:pt idx="4">
                  <c:v>43</c:v>
                </c:pt>
                <c:pt idx="5">
                  <c:v>41</c:v>
                </c:pt>
                <c:pt idx="6">
                  <c:v>42</c:v>
                </c:pt>
                <c:pt idx="7">
                  <c:v>40</c:v>
                </c:pt>
                <c:pt idx="8">
                  <c:v>43</c:v>
                </c:pt>
                <c:pt idx="9">
                  <c:v>40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192-4940-B2F2-5872629B213A}"/>
            </c:ext>
          </c:extLst>
        </c:ser>
        <c:ser>
          <c:idx val="2"/>
          <c:order val="2"/>
          <c:tx>
            <c:v>Existing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Tables!$C$67:$N$67</c:f>
              <c:numCache>
                <c:formatCode>General</c:formatCode>
                <c:ptCount val="12"/>
                <c:pt idx="0">
                  <c:v>30</c:v>
                </c:pt>
                <c:pt idx="1">
                  <c:v>29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192-4940-B2F2-5872629B213A}"/>
            </c:ext>
          </c:extLst>
        </c:ser>
        <c:ser>
          <c:idx val="3"/>
          <c:order val="3"/>
          <c:tx>
            <c:v>Gap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Tables!$C$68:$N$68</c:f>
              <c:numCache>
                <c:formatCode>General</c:formatCode>
                <c:ptCount val="12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4192-4940-B2F2-5872629B213A}"/>
            </c:ext>
          </c:extLst>
        </c:ser>
        <c:ser>
          <c:idx val="4"/>
          <c:order val="4"/>
          <c:tx>
            <c:v>Planned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Tables!$C$69:$N$69</c:f>
              <c:numCache>
                <c:formatCode>General</c:formatCode>
                <c:ptCount val="12"/>
                <c:pt idx="0">
                  <c:v>14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192-4940-B2F2-5872629B213A}"/>
            </c:ext>
          </c:extLst>
        </c:ser>
        <c:ser>
          <c:idx val="5"/>
          <c:order val="5"/>
          <c:tx>
            <c:v>Removed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Tables!$C$70:$N$70</c:f>
              <c:numCache>
                <c:formatCode>General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4192-4940-B2F2-5872629B213A}"/>
            </c:ext>
          </c:extLst>
        </c:ser>
        <c:ser>
          <c:idx val="6"/>
          <c:order val="6"/>
          <c:tx>
            <c:v>Unknown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Tables!$C$64:$N$64</c:f>
              <c:numCache>
                <c:formatCode>[$-409]mmm\-yy</c:formatCode>
                <c:ptCount val="12"/>
                <c:pt idx="0">
                  <c:v>43483</c:v>
                </c:pt>
                <c:pt idx="1">
                  <c:v>43514</c:v>
                </c:pt>
                <c:pt idx="2">
                  <c:v>43542</c:v>
                </c:pt>
                <c:pt idx="3">
                  <c:v>43573</c:v>
                </c:pt>
                <c:pt idx="4">
                  <c:v>43603</c:v>
                </c:pt>
                <c:pt idx="5">
                  <c:v>43634</c:v>
                </c:pt>
                <c:pt idx="6">
                  <c:v>43664</c:v>
                </c:pt>
                <c:pt idx="7">
                  <c:v>43695</c:v>
                </c:pt>
                <c:pt idx="8">
                  <c:v>43726</c:v>
                </c:pt>
                <c:pt idx="9">
                  <c:v>43756</c:v>
                </c:pt>
                <c:pt idx="10">
                  <c:v>43787</c:v>
                </c:pt>
                <c:pt idx="11">
                  <c:v>43817</c:v>
                </c:pt>
              </c:numCache>
            </c:numRef>
          </c:cat>
          <c:val>
            <c:numRef>
              <c:f>Tables!$C$71:$N$71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4192-4940-B2F2-5872629B2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07157"/>
        <c:axId val="610318877"/>
      </c:barChart>
      <c:dateAx>
        <c:axId val="17077071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[$-409]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10318877"/>
        <c:crosses val="autoZero"/>
        <c:auto val="1"/>
        <c:lblOffset val="100"/>
        <c:baseTimeUnit val="months"/>
      </c:dateAx>
      <c:valAx>
        <c:axId val="6103188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077071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123825</xdr:colOff>
      <xdr:row>15</xdr:row>
      <xdr:rowOff>0</xdr:rowOff>
    </xdr:from>
    <xdr:ext cx="4572000" cy="2790825"/>
    <xdr:graphicFrame macro="">
      <xdr:nvGraphicFramePr>
        <xdr:cNvPr id="140425073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16</xdr:col>
      <xdr:colOff>561975</xdr:colOff>
      <xdr:row>42</xdr:row>
      <xdr:rowOff>123825</xdr:rowOff>
    </xdr:from>
    <xdr:ext cx="4572000" cy="2743200"/>
    <xdr:graphicFrame macro="">
      <xdr:nvGraphicFramePr>
        <xdr:cNvPr id="108351380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16</xdr:col>
      <xdr:colOff>485775</xdr:colOff>
      <xdr:row>57</xdr:row>
      <xdr:rowOff>95250</xdr:rowOff>
    </xdr:from>
    <xdr:ext cx="4572000" cy="2743200"/>
    <xdr:graphicFrame macro="">
      <xdr:nvGraphicFramePr>
        <xdr:cNvPr id="1021915328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16</xdr:col>
      <xdr:colOff>19050</xdr:colOff>
      <xdr:row>73</xdr:row>
      <xdr:rowOff>190500</xdr:rowOff>
    </xdr:from>
    <xdr:ext cx="4572000" cy="2743200"/>
    <xdr:graphicFrame macro="">
      <xdr:nvGraphicFramePr>
        <xdr:cNvPr id="1049094776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8</xdr:row>
      <xdr:rowOff>47625</xdr:rowOff>
    </xdr:from>
    <xdr:ext cx="6991350" cy="5000625"/>
    <xdr:graphicFrame macro="">
      <xdr:nvGraphicFramePr>
        <xdr:cNvPr id="164963794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9525</xdr:colOff>
      <xdr:row>42</xdr:row>
      <xdr:rowOff>0</xdr:rowOff>
    </xdr:from>
    <xdr:ext cx="7229475" cy="4876800"/>
    <xdr:graphicFrame macro="">
      <xdr:nvGraphicFramePr>
        <xdr:cNvPr id="1864750009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15</xdr:col>
      <xdr:colOff>0</xdr:colOff>
      <xdr:row>10</xdr:row>
      <xdr:rowOff>123825</xdr:rowOff>
    </xdr:from>
    <xdr:ext cx="7219950" cy="4686300"/>
    <xdr:graphicFrame macro="">
      <xdr:nvGraphicFramePr>
        <xdr:cNvPr id="54104246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15</xdr:col>
      <xdr:colOff>142875</xdr:colOff>
      <xdr:row>42</xdr:row>
      <xdr:rowOff>47625</xdr:rowOff>
    </xdr:from>
    <xdr:ext cx="7086600" cy="4695825"/>
    <xdr:graphicFrame macro="">
      <xdr:nvGraphicFramePr>
        <xdr:cNvPr id="625469411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71</xdr:row>
      <xdr:rowOff>0</xdr:rowOff>
    </xdr:from>
    <xdr:ext cx="8191500" cy="3914775"/>
    <xdr:graphicFrame macro="">
      <xdr:nvGraphicFramePr>
        <xdr:cNvPr id="1493323451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2.625" defaultRowHeight="15" customHeight="1" x14ac:dyDescent="0.2"/>
  <cols>
    <col min="1" max="26" width="7.6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  <c r="Z2" s="1"/>
    </row>
    <row r="3" spans="1:26" x14ac:dyDescent="0.25">
      <c r="A3" s="2" t="s">
        <v>1</v>
      </c>
      <c r="B3" s="3">
        <v>43483</v>
      </c>
      <c r="C3" s="3" t="s">
        <v>2</v>
      </c>
      <c r="D3" s="4">
        <v>43514</v>
      </c>
      <c r="E3" s="4" t="s">
        <v>2</v>
      </c>
      <c r="F3" s="4">
        <v>43542</v>
      </c>
      <c r="G3" s="3" t="s">
        <v>2</v>
      </c>
      <c r="H3" s="3">
        <v>43573</v>
      </c>
      <c r="I3" s="3" t="s">
        <v>2</v>
      </c>
      <c r="J3" s="3">
        <v>43603</v>
      </c>
      <c r="K3" s="3" t="s">
        <v>2</v>
      </c>
      <c r="L3" s="3">
        <v>43634</v>
      </c>
      <c r="M3" s="3" t="s">
        <v>2</v>
      </c>
      <c r="N3" s="4">
        <v>43664</v>
      </c>
      <c r="O3" s="4" t="s">
        <v>2</v>
      </c>
      <c r="P3" s="4">
        <v>43695</v>
      </c>
      <c r="Q3" s="4" t="s">
        <v>2</v>
      </c>
      <c r="R3" s="4">
        <v>43726</v>
      </c>
      <c r="S3" s="3" t="s">
        <v>2</v>
      </c>
      <c r="T3" s="3">
        <v>43756</v>
      </c>
      <c r="U3" s="3" t="s">
        <v>2</v>
      </c>
      <c r="V3" s="3">
        <v>43787</v>
      </c>
      <c r="W3" s="3" t="s">
        <v>2</v>
      </c>
      <c r="X3" s="3">
        <v>43817</v>
      </c>
      <c r="Y3" s="5" t="s">
        <v>2</v>
      </c>
      <c r="Z3" s="1"/>
    </row>
    <row r="4" spans="1:26" x14ac:dyDescent="0.25">
      <c r="A4" s="6" t="s">
        <v>3</v>
      </c>
      <c r="B4" s="7">
        <v>49</v>
      </c>
      <c r="C4" s="8">
        <f t="shared" ref="C4:C13" si="0">B4/B$14</f>
        <v>0.765625</v>
      </c>
      <c r="D4" s="9">
        <v>49</v>
      </c>
      <c r="E4" s="8">
        <f t="shared" ref="E4:E13" si="1">D4/D$14</f>
        <v>0.80327868852459017</v>
      </c>
      <c r="F4" s="10">
        <v>52</v>
      </c>
      <c r="G4" s="8">
        <f t="shared" ref="G4:G13" si="2">F4/F$14</f>
        <v>0.82539682539682535</v>
      </c>
      <c r="H4" s="11">
        <v>44</v>
      </c>
      <c r="I4" s="8">
        <f t="shared" ref="I4:I13" si="3">H4/H$14</f>
        <v>0.73333333333333328</v>
      </c>
      <c r="J4" s="12">
        <v>45</v>
      </c>
      <c r="K4" s="13">
        <f t="shared" ref="K4:K13" si="4">J4/J$14</f>
        <v>0.76271186440677963</v>
      </c>
      <c r="L4" s="14">
        <v>46</v>
      </c>
      <c r="M4" s="13">
        <f t="shared" ref="M4:M13" si="5">L4/L$14</f>
        <v>0.75409836065573765</v>
      </c>
      <c r="N4" s="14">
        <v>47</v>
      </c>
      <c r="O4" s="13">
        <f t="shared" ref="O4:O13" si="6">N4/N$14</f>
        <v>0.78333333333333333</v>
      </c>
      <c r="P4" s="14">
        <v>40</v>
      </c>
      <c r="Q4" s="13">
        <f t="shared" ref="Q4:Q13" si="7">P4/P$14</f>
        <v>0.66666666666666663</v>
      </c>
      <c r="R4" s="14">
        <v>40</v>
      </c>
      <c r="S4" s="13">
        <f t="shared" ref="S4:S13" si="8">R4/R$14</f>
        <v>0.67796610169491522</v>
      </c>
      <c r="T4" s="14">
        <v>40</v>
      </c>
      <c r="U4" s="13">
        <f t="shared" ref="U4:U13" si="9">T4/T$14</f>
        <v>0.64516129032258063</v>
      </c>
      <c r="V4" s="14">
        <v>38</v>
      </c>
      <c r="W4" s="13">
        <f t="shared" ref="W4:W13" si="10">V4/V$14</f>
        <v>0.65517241379310343</v>
      </c>
      <c r="X4" s="14">
        <v>43</v>
      </c>
      <c r="Y4" s="15">
        <f t="shared" ref="Y4:Y13" si="11">X4/X$14</f>
        <v>0.72881355932203384</v>
      </c>
      <c r="Z4" s="1"/>
    </row>
    <row r="5" spans="1:26" x14ac:dyDescent="0.25">
      <c r="A5" s="6" t="s">
        <v>4</v>
      </c>
      <c r="B5" s="7">
        <v>4</v>
      </c>
      <c r="C5" s="8">
        <f t="shared" si="0"/>
        <v>6.25E-2</v>
      </c>
      <c r="D5" s="9">
        <v>0</v>
      </c>
      <c r="E5" s="8">
        <f t="shared" si="1"/>
        <v>0</v>
      </c>
      <c r="F5" s="10">
        <v>1</v>
      </c>
      <c r="G5" s="8">
        <f t="shared" si="2"/>
        <v>1.5873015873015872E-2</v>
      </c>
      <c r="H5" s="11">
        <v>2</v>
      </c>
      <c r="I5" s="8">
        <f t="shared" si="3"/>
        <v>3.3333333333333333E-2</v>
      </c>
      <c r="J5" s="12">
        <v>3</v>
      </c>
      <c r="K5" s="13">
        <f t="shared" si="4"/>
        <v>5.0847457627118647E-2</v>
      </c>
      <c r="L5" s="14">
        <v>4</v>
      </c>
      <c r="M5" s="13">
        <f t="shared" si="5"/>
        <v>6.5573770491803282E-2</v>
      </c>
      <c r="N5" s="14">
        <v>2</v>
      </c>
      <c r="O5" s="13">
        <f t="shared" si="6"/>
        <v>3.3333333333333333E-2</v>
      </c>
      <c r="P5" s="14">
        <v>12</v>
      </c>
      <c r="Q5" s="13">
        <f t="shared" si="7"/>
        <v>0.2</v>
      </c>
      <c r="R5" s="14">
        <v>6</v>
      </c>
      <c r="S5" s="13">
        <f t="shared" si="8"/>
        <v>0.10169491525423729</v>
      </c>
      <c r="T5" s="14">
        <v>1</v>
      </c>
      <c r="U5" s="13">
        <f t="shared" si="9"/>
        <v>1.6129032258064516E-2</v>
      </c>
      <c r="V5" s="14">
        <v>7</v>
      </c>
      <c r="W5" s="13">
        <f t="shared" si="10"/>
        <v>0.1206896551724138</v>
      </c>
      <c r="X5" s="14">
        <v>4</v>
      </c>
      <c r="Y5" s="15">
        <f t="shared" si="11"/>
        <v>6.7796610169491525E-2</v>
      </c>
      <c r="Z5" s="1"/>
    </row>
    <row r="6" spans="1:26" x14ac:dyDescent="0.25">
      <c r="A6" s="6" t="s">
        <v>5</v>
      </c>
      <c r="B6" s="7">
        <v>1</v>
      </c>
      <c r="C6" s="8">
        <f t="shared" si="0"/>
        <v>1.5625E-2</v>
      </c>
      <c r="D6" s="9">
        <v>3</v>
      </c>
      <c r="E6" s="8">
        <f t="shared" si="1"/>
        <v>4.9180327868852458E-2</v>
      </c>
      <c r="F6" s="10">
        <v>1</v>
      </c>
      <c r="G6" s="8">
        <f t="shared" si="2"/>
        <v>1.5873015873015872E-2</v>
      </c>
      <c r="H6" s="11">
        <v>3</v>
      </c>
      <c r="I6" s="8">
        <f t="shared" si="3"/>
        <v>0.05</v>
      </c>
      <c r="J6" s="12">
        <v>3</v>
      </c>
      <c r="K6" s="13">
        <f t="shared" si="4"/>
        <v>5.0847457627118647E-2</v>
      </c>
      <c r="L6" s="14">
        <v>0</v>
      </c>
      <c r="M6" s="13">
        <f t="shared" si="5"/>
        <v>0</v>
      </c>
      <c r="N6" s="14">
        <v>2</v>
      </c>
      <c r="O6" s="13">
        <f t="shared" si="6"/>
        <v>3.3333333333333333E-2</v>
      </c>
      <c r="P6" s="14">
        <v>0</v>
      </c>
      <c r="Q6" s="13">
        <f t="shared" si="7"/>
        <v>0</v>
      </c>
      <c r="R6" s="14">
        <v>3</v>
      </c>
      <c r="S6" s="13">
        <f t="shared" si="8"/>
        <v>5.0847457627118647E-2</v>
      </c>
      <c r="T6" s="14">
        <v>7</v>
      </c>
      <c r="U6" s="13">
        <f t="shared" si="9"/>
        <v>0.11290322580645161</v>
      </c>
      <c r="V6" s="14">
        <v>3</v>
      </c>
      <c r="W6" s="13">
        <f t="shared" si="10"/>
        <v>5.1724137931034482E-2</v>
      </c>
      <c r="X6" s="14">
        <v>3</v>
      </c>
      <c r="Y6" s="15">
        <f t="shared" si="11"/>
        <v>5.0847457627118647E-2</v>
      </c>
      <c r="Z6" s="1"/>
    </row>
    <row r="7" spans="1:26" x14ac:dyDescent="0.25">
      <c r="A7" s="6" t="s">
        <v>6</v>
      </c>
      <c r="B7" s="7">
        <v>0</v>
      </c>
      <c r="C7" s="8">
        <f t="shared" si="0"/>
        <v>0</v>
      </c>
      <c r="D7" s="9">
        <v>0</v>
      </c>
      <c r="E7" s="8">
        <f t="shared" si="1"/>
        <v>0</v>
      </c>
      <c r="F7" s="10">
        <v>0</v>
      </c>
      <c r="G7" s="8">
        <f t="shared" si="2"/>
        <v>0</v>
      </c>
      <c r="H7" s="11">
        <v>2</v>
      </c>
      <c r="I7" s="8">
        <f t="shared" si="3"/>
        <v>3.3333333333333333E-2</v>
      </c>
      <c r="J7" s="12">
        <v>2</v>
      </c>
      <c r="K7" s="13">
        <f t="shared" si="4"/>
        <v>3.3898305084745763E-2</v>
      </c>
      <c r="L7" s="14">
        <v>1</v>
      </c>
      <c r="M7" s="13">
        <f t="shared" si="5"/>
        <v>1.6393442622950821E-2</v>
      </c>
      <c r="N7" s="14">
        <v>2</v>
      </c>
      <c r="O7" s="13">
        <f t="shared" si="6"/>
        <v>3.3333333333333333E-2</v>
      </c>
      <c r="P7" s="14">
        <v>3</v>
      </c>
      <c r="Q7" s="13">
        <f t="shared" si="7"/>
        <v>0.05</v>
      </c>
      <c r="R7" s="14">
        <v>1</v>
      </c>
      <c r="S7" s="13">
        <f t="shared" si="8"/>
        <v>1.6949152542372881E-2</v>
      </c>
      <c r="T7" s="14">
        <v>4</v>
      </c>
      <c r="U7" s="13">
        <f t="shared" si="9"/>
        <v>6.4516129032258063E-2</v>
      </c>
      <c r="V7" s="14">
        <v>1</v>
      </c>
      <c r="W7" s="13">
        <f t="shared" si="10"/>
        <v>1.7241379310344827E-2</v>
      </c>
      <c r="X7" s="14">
        <v>0</v>
      </c>
      <c r="Y7" s="15">
        <f t="shared" si="11"/>
        <v>0</v>
      </c>
      <c r="Z7" s="1"/>
    </row>
    <row r="8" spans="1:26" x14ac:dyDescent="0.25">
      <c r="A8" s="6" t="s">
        <v>7</v>
      </c>
      <c r="B8" s="7">
        <v>1</v>
      </c>
      <c r="C8" s="8">
        <f t="shared" si="0"/>
        <v>1.5625E-2</v>
      </c>
      <c r="D8" s="9">
        <v>1</v>
      </c>
      <c r="E8" s="8">
        <f t="shared" si="1"/>
        <v>1.6393442622950821E-2</v>
      </c>
      <c r="F8" s="10">
        <v>1</v>
      </c>
      <c r="G8" s="8">
        <f t="shared" si="2"/>
        <v>1.5873015873015872E-2</v>
      </c>
      <c r="H8" s="11">
        <v>1</v>
      </c>
      <c r="I8" s="8">
        <f t="shared" si="3"/>
        <v>1.6666666666666666E-2</v>
      </c>
      <c r="J8" s="12">
        <v>0</v>
      </c>
      <c r="K8" s="13">
        <f t="shared" si="4"/>
        <v>0</v>
      </c>
      <c r="L8" s="14">
        <v>0</v>
      </c>
      <c r="M8" s="13">
        <f t="shared" si="5"/>
        <v>0</v>
      </c>
      <c r="N8" s="14">
        <v>2</v>
      </c>
      <c r="O8" s="13">
        <f t="shared" si="6"/>
        <v>3.3333333333333333E-2</v>
      </c>
      <c r="P8" s="14">
        <v>0</v>
      </c>
      <c r="Q8" s="13">
        <f t="shared" si="7"/>
        <v>0</v>
      </c>
      <c r="R8" s="14">
        <v>1</v>
      </c>
      <c r="S8" s="13">
        <f t="shared" si="8"/>
        <v>1.6949152542372881E-2</v>
      </c>
      <c r="T8" s="14">
        <v>1</v>
      </c>
      <c r="U8" s="13">
        <f t="shared" si="9"/>
        <v>1.6129032258064516E-2</v>
      </c>
      <c r="V8" s="14">
        <v>0</v>
      </c>
      <c r="W8" s="13">
        <f t="shared" si="10"/>
        <v>0</v>
      </c>
      <c r="X8" s="14">
        <v>1</v>
      </c>
      <c r="Y8" s="15">
        <f t="shared" si="11"/>
        <v>1.6949152542372881E-2</v>
      </c>
      <c r="Z8" s="1"/>
    </row>
    <row r="9" spans="1:26" x14ac:dyDescent="0.25">
      <c r="A9" s="6" t="s">
        <v>8</v>
      </c>
      <c r="B9" s="7">
        <v>1</v>
      </c>
      <c r="C9" s="8">
        <f t="shared" si="0"/>
        <v>1.5625E-2</v>
      </c>
      <c r="D9" s="9">
        <v>1</v>
      </c>
      <c r="E9" s="8">
        <f t="shared" si="1"/>
        <v>1.6393442622950821E-2</v>
      </c>
      <c r="F9" s="10">
        <v>0</v>
      </c>
      <c r="G9" s="8">
        <f t="shared" si="2"/>
        <v>0</v>
      </c>
      <c r="H9" s="11">
        <v>1</v>
      </c>
      <c r="I9" s="8">
        <f t="shared" si="3"/>
        <v>1.6666666666666666E-2</v>
      </c>
      <c r="J9" s="12">
        <v>0</v>
      </c>
      <c r="K9" s="13">
        <f t="shared" si="4"/>
        <v>0</v>
      </c>
      <c r="L9" s="14">
        <v>1</v>
      </c>
      <c r="M9" s="13">
        <f t="shared" si="5"/>
        <v>1.6393442622950821E-2</v>
      </c>
      <c r="N9" s="14">
        <v>0</v>
      </c>
      <c r="O9" s="13">
        <f t="shared" si="6"/>
        <v>0</v>
      </c>
      <c r="P9" s="14">
        <v>0</v>
      </c>
      <c r="Q9" s="13">
        <f t="shared" si="7"/>
        <v>0</v>
      </c>
      <c r="R9" s="14">
        <v>0</v>
      </c>
      <c r="S9" s="13">
        <f t="shared" si="8"/>
        <v>0</v>
      </c>
      <c r="T9" s="14">
        <v>1</v>
      </c>
      <c r="U9" s="13">
        <f t="shared" si="9"/>
        <v>1.6129032258064516E-2</v>
      </c>
      <c r="V9" s="14">
        <v>0</v>
      </c>
      <c r="W9" s="13">
        <f t="shared" si="10"/>
        <v>0</v>
      </c>
      <c r="X9" s="14">
        <v>1</v>
      </c>
      <c r="Y9" s="15">
        <f t="shared" si="11"/>
        <v>1.6949152542372881E-2</v>
      </c>
      <c r="Z9" s="1"/>
    </row>
    <row r="10" spans="1:26" x14ac:dyDescent="0.25">
      <c r="A10" s="6" t="s">
        <v>9</v>
      </c>
      <c r="B10" s="7">
        <v>0</v>
      </c>
      <c r="C10" s="8">
        <f t="shared" si="0"/>
        <v>0</v>
      </c>
      <c r="D10" s="9">
        <v>1</v>
      </c>
      <c r="E10" s="8">
        <f t="shared" si="1"/>
        <v>1.6393442622950821E-2</v>
      </c>
      <c r="F10" s="10">
        <v>1</v>
      </c>
      <c r="G10" s="8">
        <f t="shared" si="2"/>
        <v>1.5873015873015872E-2</v>
      </c>
      <c r="H10" s="11">
        <v>1</v>
      </c>
      <c r="I10" s="8">
        <f t="shared" si="3"/>
        <v>1.6666666666666666E-2</v>
      </c>
      <c r="J10" s="12">
        <v>2</v>
      </c>
      <c r="K10" s="13">
        <f t="shared" si="4"/>
        <v>3.3898305084745763E-2</v>
      </c>
      <c r="L10" s="14">
        <v>2</v>
      </c>
      <c r="M10" s="13">
        <f t="shared" si="5"/>
        <v>3.2786885245901641E-2</v>
      </c>
      <c r="N10" s="14">
        <v>1</v>
      </c>
      <c r="O10" s="13">
        <f t="shared" si="6"/>
        <v>1.6666666666666666E-2</v>
      </c>
      <c r="P10" s="14">
        <v>1</v>
      </c>
      <c r="Q10" s="13">
        <f t="shared" si="7"/>
        <v>1.6666666666666666E-2</v>
      </c>
      <c r="R10" s="14">
        <v>1</v>
      </c>
      <c r="S10" s="13">
        <f t="shared" si="8"/>
        <v>1.6949152542372881E-2</v>
      </c>
      <c r="T10" s="14">
        <v>1</v>
      </c>
      <c r="U10" s="13">
        <f t="shared" si="9"/>
        <v>1.6129032258064516E-2</v>
      </c>
      <c r="V10" s="14">
        <v>0</v>
      </c>
      <c r="W10" s="13">
        <f t="shared" si="10"/>
        <v>0</v>
      </c>
      <c r="X10" s="14">
        <v>2</v>
      </c>
      <c r="Y10" s="15">
        <f t="shared" si="11"/>
        <v>3.3898305084745763E-2</v>
      </c>
      <c r="Z10" s="1"/>
    </row>
    <row r="11" spans="1:26" x14ac:dyDescent="0.25">
      <c r="A11" s="6" t="s">
        <v>10</v>
      </c>
      <c r="B11" s="7">
        <v>0</v>
      </c>
      <c r="C11" s="8">
        <f t="shared" si="0"/>
        <v>0</v>
      </c>
      <c r="D11" s="9">
        <v>0</v>
      </c>
      <c r="E11" s="8">
        <f t="shared" si="1"/>
        <v>0</v>
      </c>
      <c r="F11" s="10">
        <v>1</v>
      </c>
      <c r="G11" s="8">
        <f t="shared" si="2"/>
        <v>1.5873015873015872E-2</v>
      </c>
      <c r="H11" s="11">
        <v>0</v>
      </c>
      <c r="I11" s="8">
        <f t="shared" si="3"/>
        <v>0</v>
      </c>
      <c r="J11" s="12">
        <v>0</v>
      </c>
      <c r="K11" s="13">
        <f t="shared" si="4"/>
        <v>0</v>
      </c>
      <c r="L11" s="16">
        <v>1</v>
      </c>
      <c r="M11" s="13">
        <f t="shared" si="5"/>
        <v>1.6393442622950821E-2</v>
      </c>
      <c r="N11" s="16">
        <v>0</v>
      </c>
      <c r="O11" s="13">
        <f t="shared" si="6"/>
        <v>0</v>
      </c>
      <c r="P11" s="14">
        <v>0</v>
      </c>
      <c r="Q11" s="13">
        <f t="shared" si="7"/>
        <v>0</v>
      </c>
      <c r="R11" s="14">
        <v>1</v>
      </c>
      <c r="S11" s="13">
        <f t="shared" si="8"/>
        <v>1.6949152542372881E-2</v>
      </c>
      <c r="T11" s="14">
        <v>0</v>
      </c>
      <c r="U11" s="13">
        <f t="shared" si="9"/>
        <v>0</v>
      </c>
      <c r="V11" s="14">
        <v>1</v>
      </c>
      <c r="W11" s="13">
        <f t="shared" si="10"/>
        <v>1.7241379310344827E-2</v>
      </c>
      <c r="X11" s="14">
        <v>0</v>
      </c>
      <c r="Y11" s="15">
        <f t="shared" si="11"/>
        <v>0</v>
      </c>
      <c r="Z11" s="1"/>
    </row>
    <row r="12" spans="1:26" x14ac:dyDescent="0.25">
      <c r="A12" s="6" t="s">
        <v>11</v>
      </c>
      <c r="B12" s="7">
        <v>5</v>
      </c>
      <c r="C12" s="8">
        <f t="shared" si="0"/>
        <v>7.8125E-2</v>
      </c>
      <c r="D12" s="9">
        <v>3</v>
      </c>
      <c r="E12" s="8">
        <f t="shared" si="1"/>
        <v>4.9180327868852458E-2</v>
      </c>
      <c r="F12" s="10">
        <v>3</v>
      </c>
      <c r="G12" s="8">
        <f t="shared" si="2"/>
        <v>4.7619047619047616E-2</v>
      </c>
      <c r="H12" s="11">
        <v>3</v>
      </c>
      <c r="I12" s="8">
        <f t="shared" si="3"/>
        <v>0.05</v>
      </c>
      <c r="J12" s="12">
        <v>2</v>
      </c>
      <c r="K12" s="13">
        <f t="shared" si="4"/>
        <v>3.3898305084745763E-2</v>
      </c>
      <c r="L12" s="14">
        <v>2</v>
      </c>
      <c r="M12" s="13">
        <f t="shared" si="5"/>
        <v>3.2786885245901641E-2</v>
      </c>
      <c r="N12" s="14">
        <v>3</v>
      </c>
      <c r="O12" s="13">
        <f t="shared" si="6"/>
        <v>0.05</v>
      </c>
      <c r="P12" s="17">
        <v>3</v>
      </c>
      <c r="Q12" s="13">
        <f t="shared" si="7"/>
        <v>0.05</v>
      </c>
      <c r="R12" s="17">
        <v>5</v>
      </c>
      <c r="S12" s="13">
        <f t="shared" si="8"/>
        <v>8.4745762711864403E-2</v>
      </c>
      <c r="T12" s="17">
        <v>4</v>
      </c>
      <c r="U12" s="13">
        <f t="shared" si="9"/>
        <v>6.4516129032258063E-2</v>
      </c>
      <c r="V12" s="17">
        <v>5</v>
      </c>
      <c r="W12" s="13">
        <f t="shared" si="10"/>
        <v>8.6206896551724144E-2</v>
      </c>
      <c r="X12" s="17">
        <v>4</v>
      </c>
      <c r="Y12" s="15">
        <f t="shared" si="11"/>
        <v>6.7796610169491525E-2</v>
      </c>
      <c r="Z12" s="1"/>
    </row>
    <row r="13" spans="1:26" x14ac:dyDescent="0.25">
      <c r="A13" s="6" t="s">
        <v>12</v>
      </c>
      <c r="B13" s="7">
        <v>3</v>
      </c>
      <c r="C13" s="8">
        <f t="shared" si="0"/>
        <v>4.6875E-2</v>
      </c>
      <c r="D13" s="18">
        <v>3</v>
      </c>
      <c r="E13" s="8">
        <f t="shared" si="1"/>
        <v>4.9180327868852458E-2</v>
      </c>
      <c r="F13" s="10">
        <v>3</v>
      </c>
      <c r="G13" s="8">
        <f t="shared" si="2"/>
        <v>4.7619047619047616E-2</v>
      </c>
      <c r="H13" s="11">
        <v>3</v>
      </c>
      <c r="I13" s="8">
        <f t="shared" si="3"/>
        <v>0.05</v>
      </c>
      <c r="J13" s="12">
        <v>2</v>
      </c>
      <c r="K13" s="13">
        <f t="shared" si="4"/>
        <v>3.3898305084745763E-2</v>
      </c>
      <c r="L13" s="19">
        <v>4</v>
      </c>
      <c r="M13" s="13">
        <f t="shared" si="5"/>
        <v>6.5573770491803282E-2</v>
      </c>
      <c r="N13" s="19">
        <v>1</v>
      </c>
      <c r="O13" s="13">
        <f t="shared" si="6"/>
        <v>1.6666666666666666E-2</v>
      </c>
      <c r="P13" s="14">
        <v>1</v>
      </c>
      <c r="Q13" s="13">
        <f t="shared" si="7"/>
        <v>1.6666666666666666E-2</v>
      </c>
      <c r="R13" s="14">
        <v>1</v>
      </c>
      <c r="S13" s="13">
        <f t="shared" si="8"/>
        <v>1.6949152542372881E-2</v>
      </c>
      <c r="T13" s="14">
        <v>3</v>
      </c>
      <c r="U13" s="13">
        <f t="shared" si="9"/>
        <v>4.8387096774193547E-2</v>
      </c>
      <c r="V13" s="14">
        <v>3</v>
      </c>
      <c r="W13" s="13">
        <f t="shared" si="10"/>
        <v>5.1724137931034482E-2</v>
      </c>
      <c r="X13" s="14">
        <v>1</v>
      </c>
      <c r="Y13" s="15">
        <f t="shared" si="11"/>
        <v>1.6949152542372881E-2</v>
      </c>
      <c r="Z13" s="1"/>
    </row>
    <row r="14" spans="1:26" x14ac:dyDescent="0.25">
      <c r="A14" s="20" t="s">
        <v>13</v>
      </c>
      <c r="B14" s="21">
        <f>SUM(B4:B13)</f>
        <v>64</v>
      </c>
      <c r="C14" s="22"/>
      <c r="D14" s="23">
        <f>SUM(D4:D13)</f>
        <v>61</v>
      </c>
      <c r="E14" s="24"/>
      <c r="F14" s="25">
        <f>SUM(F4:F13)</f>
        <v>63</v>
      </c>
      <c r="G14" s="24"/>
      <c r="H14" s="26">
        <f>SUM(H4:H13)</f>
        <v>60</v>
      </c>
      <c r="I14" s="27"/>
      <c r="J14" s="26">
        <f>SUM(J4:J13)</f>
        <v>59</v>
      </c>
      <c r="K14" s="28"/>
      <c r="L14" s="29">
        <f>SUM(L4:L13)</f>
        <v>61</v>
      </c>
      <c r="M14" s="29"/>
      <c r="N14" s="29">
        <f>SUM(N4:N13)</f>
        <v>60</v>
      </c>
      <c r="O14" s="28"/>
      <c r="P14" s="29">
        <f>SUM(P4:P13)</f>
        <v>60</v>
      </c>
      <c r="Q14" s="28"/>
      <c r="R14" s="29">
        <f>SUM(R4:R13)</f>
        <v>59</v>
      </c>
      <c r="S14" s="28"/>
      <c r="T14" s="29">
        <f>SUM(T4:T13)</f>
        <v>62</v>
      </c>
      <c r="U14" s="28"/>
      <c r="V14" s="29">
        <f>SUM(V4:V13)</f>
        <v>58</v>
      </c>
      <c r="W14" s="28"/>
      <c r="X14" s="29">
        <f>SUM(X4:X13)</f>
        <v>59</v>
      </c>
      <c r="Y14" s="30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3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x14ac:dyDescent="0.25">
      <c r="A18" s="109" t="s">
        <v>14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32" t="s">
        <v>1</v>
      </c>
      <c r="B19" s="3">
        <v>43483</v>
      </c>
      <c r="C19" s="3">
        <v>43514</v>
      </c>
      <c r="D19" s="3">
        <v>43542</v>
      </c>
      <c r="E19" s="3">
        <v>43573</v>
      </c>
      <c r="F19" s="3">
        <v>43603</v>
      </c>
      <c r="G19" s="3">
        <v>43634</v>
      </c>
      <c r="H19" s="3">
        <v>43664</v>
      </c>
      <c r="I19" s="3">
        <v>43695</v>
      </c>
      <c r="J19" s="3">
        <v>43726</v>
      </c>
      <c r="K19" s="3">
        <v>43756</v>
      </c>
      <c r="L19" s="3">
        <v>43787</v>
      </c>
      <c r="M19" s="5">
        <v>43817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33" t="s">
        <v>3</v>
      </c>
      <c r="B20" s="34">
        <f t="shared" ref="B20:B29" si="12">C4</f>
        <v>0.765625</v>
      </c>
      <c r="C20" s="35">
        <f t="shared" ref="C20:C29" si="13">E4</f>
        <v>0.80327868852459017</v>
      </c>
      <c r="D20" s="36">
        <f t="shared" ref="D20:D29" si="14">G4</f>
        <v>0.82539682539682535</v>
      </c>
      <c r="E20" s="35">
        <f t="shared" ref="E20:E29" si="15">I4</f>
        <v>0.73333333333333328</v>
      </c>
      <c r="F20" s="36">
        <f t="shared" ref="F20:F29" si="16">K4</f>
        <v>0.76271186440677963</v>
      </c>
      <c r="G20" s="35">
        <f t="shared" ref="G20:G29" si="17">M4</f>
        <v>0.75409836065573765</v>
      </c>
      <c r="H20" s="36">
        <f t="shared" ref="H20:H29" si="18">O4</f>
        <v>0.78333333333333333</v>
      </c>
      <c r="I20" s="35">
        <f t="shared" ref="I20:I29" si="19">S4</f>
        <v>0.67796610169491522</v>
      </c>
      <c r="J20" s="36">
        <f t="shared" ref="J20:J29" si="20">S4</f>
        <v>0.67796610169491522</v>
      </c>
      <c r="K20" s="35">
        <f t="shared" ref="K20:K29" si="21">U4</f>
        <v>0.64516129032258063</v>
      </c>
      <c r="L20" s="36">
        <f t="shared" ref="L20:L29" si="22">W4</f>
        <v>0.65517241379310343</v>
      </c>
      <c r="M20" s="37">
        <f t="shared" ref="M20:M29" si="23">Y4</f>
        <v>0.72881355932203384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" t="s">
        <v>4</v>
      </c>
      <c r="B21" s="38">
        <f t="shared" si="12"/>
        <v>6.25E-2</v>
      </c>
      <c r="C21" s="8">
        <f t="shared" si="13"/>
        <v>0</v>
      </c>
      <c r="D21" s="39">
        <f t="shared" si="14"/>
        <v>1.5873015873015872E-2</v>
      </c>
      <c r="E21" s="8">
        <f t="shared" si="15"/>
        <v>3.3333333333333333E-2</v>
      </c>
      <c r="F21" s="39">
        <f t="shared" si="16"/>
        <v>5.0847457627118647E-2</v>
      </c>
      <c r="G21" s="8">
        <f t="shared" si="17"/>
        <v>6.5573770491803282E-2</v>
      </c>
      <c r="H21" s="39">
        <f t="shared" si="18"/>
        <v>3.3333333333333333E-2</v>
      </c>
      <c r="I21" s="8">
        <f t="shared" si="19"/>
        <v>0.10169491525423729</v>
      </c>
      <c r="J21" s="39">
        <f t="shared" si="20"/>
        <v>0.10169491525423729</v>
      </c>
      <c r="K21" s="8">
        <f t="shared" si="21"/>
        <v>1.6129032258064516E-2</v>
      </c>
      <c r="L21" s="39">
        <f t="shared" si="22"/>
        <v>0.1206896551724138</v>
      </c>
      <c r="M21" s="40">
        <f t="shared" si="23"/>
        <v>6.7796610169491525E-2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6" t="s">
        <v>5</v>
      </c>
      <c r="B22" s="38">
        <f t="shared" si="12"/>
        <v>1.5625E-2</v>
      </c>
      <c r="C22" s="8">
        <f t="shared" si="13"/>
        <v>4.9180327868852458E-2</v>
      </c>
      <c r="D22" s="39">
        <f t="shared" si="14"/>
        <v>1.5873015873015872E-2</v>
      </c>
      <c r="E22" s="8">
        <f t="shared" si="15"/>
        <v>0.05</v>
      </c>
      <c r="F22" s="39">
        <f t="shared" si="16"/>
        <v>5.0847457627118647E-2</v>
      </c>
      <c r="G22" s="8">
        <f t="shared" si="17"/>
        <v>0</v>
      </c>
      <c r="H22" s="39">
        <f t="shared" si="18"/>
        <v>3.3333333333333333E-2</v>
      </c>
      <c r="I22" s="8">
        <f t="shared" si="19"/>
        <v>5.0847457627118647E-2</v>
      </c>
      <c r="J22" s="39">
        <f t="shared" si="20"/>
        <v>5.0847457627118647E-2</v>
      </c>
      <c r="K22" s="8">
        <f t="shared" si="21"/>
        <v>0.11290322580645161</v>
      </c>
      <c r="L22" s="39">
        <f t="shared" si="22"/>
        <v>5.1724137931034482E-2</v>
      </c>
      <c r="M22" s="40">
        <f t="shared" si="23"/>
        <v>5.0847457627118647E-2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" t="s">
        <v>6</v>
      </c>
      <c r="B23" s="38">
        <f t="shared" si="12"/>
        <v>0</v>
      </c>
      <c r="C23" s="8">
        <f t="shared" si="13"/>
        <v>0</v>
      </c>
      <c r="D23" s="39">
        <f t="shared" si="14"/>
        <v>0</v>
      </c>
      <c r="E23" s="8">
        <f t="shared" si="15"/>
        <v>3.3333333333333333E-2</v>
      </c>
      <c r="F23" s="39">
        <f t="shared" si="16"/>
        <v>3.3898305084745763E-2</v>
      </c>
      <c r="G23" s="8">
        <f t="shared" si="17"/>
        <v>1.6393442622950821E-2</v>
      </c>
      <c r="H23" s="39">
        <f t="shared" si="18"/>
        <v>3.3333333333333333E-2</v>
      </c>
      <c r="I23" s="8">
        <f t="shared" si="19"/>
        <v>1.6949152542372881E-2</v>
      </c>
      <c r="J23" s="39">
        <f t="shared" si="20"/>
        <v>1.6949152542372881E-2</v>
      </c>
      <c r="K23" s="8">
        <f t="shared" si="21"/>
        <v>6.4516129032258063E-2</v>
      </c>
      <c r="L23" s="39">
        <f t="shared" si="22"/>
        <v>1.7241379310344827E-2</v>
      </c>
      <c r="M23" s="40">
        <f t="shared" si="23"/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6" t="s">
        <v>7</v>
      </c>
      <c r="B24" s="38">
        <f t="shared" si="12"/>
        <v>1.5625E-2</v>
      </c>
      <c r="C24" s="8">
        <f t="shared" si="13"/>
        <v>1.6393442622950821E-2</v>
      </c>
      <c r="D24" s="39">
        <f t="shared" si="14"/>
        <v>1.5873015873015872E-2</v>
      </c>
      <c r="E24" s="8">
        <f t="shared" si="15"/>
        <v>1.6666666666666666E-2</v>
      </c>
      <c r="F24" s="39">
        <f t="shared" si="16"/>
        <v>0</v>
      </c>
      <c r="G24" s="8">
        <f t="shared" si="17"/>
        <v>0</v>
      </c>
      <c r="H24" s="39">
        <f t="shared" si="18"/>
        <v>3.3333333333333333E-2</v>
      </c>
      <c r="I24" s="8">
        <f t="shared" si="19"/>
        <v>1.6949152542372881E-2</v>
      </c>
      <c r="J24" s="39">
        <f t="shared" si="20"/>
        <v>1.6949152542372881E-2</v>
      </c>
      <c r="K24" s="8">
        <f t="shared" si="21"/>
        <v>1.6129032258064516E-2</v>
      </c>
      <c r="L24" s="39">
        <f t="shared" si="22"/>
        <v>0</v>
      </c>
      <c r="M24" s="40">
        <f t="shared" si="23"/>
        <v>1.6949152542372881E-2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6" t="s">
        <v>8</v>
      </c>
      <c r="B25" s="38">
        <f t="shared" si="12"/>
        <v>1.5625E-2</v>
      </c>
      <c r="C25" s="8">
        <f t="shared" si="13"/>
        <v>1.6393442622950821E-2</v>
      </c>
      <c r="D25" s="39">
        <f t="shared" si="14"/>
        <v>0</v>
      </c>
      <c r="E25" s="8">
        <f t="shared" si="15"/>
        <v>1.6666666666666666E-2</v>
      </c>
      <c r="F25" s="39">
        <f t="shared" si="16"/>
        <v>0</v>
      </c>
      <c r="G25" s="8">
        <f t="shared" si="17"/>
        <v>1.6393442622950821E-2</v>
      </c>
      <c r="H25" s="39">
        <f t="shared" si="18"/>
        <v>0</v>
      </c>
      <c r="I25" s="8">
        <f t="shared" si="19"/>
        <v>0</v>
      </c>
      <c r="J25" s="39">
        <f t="shared" si="20"/>
        <v>0</v>
      </c>
      <c r="K25" s="8">
        <f t="shared" si="21"/>
        <v>1.6129032258064516E-2</v>
      </c>
      <c r="L25" s="39">
        <f t="shared" si="22"/>
        <v>0</v>
      </c>
      <c r="M25" s="40">
        <f t="shared" si="23"/>
        <v>1.6949152542372881E-2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" t="s">
        <v>9</v>
      </c>
      <c r="B26" s="38">
        <f t="shared" si="12"/>
        <v>0</v>
      </c>
      <c r="C26" s="8">
        <f t="shared" si="13"/>
        <v>1.6393442622950821E-2</v>
      </c>
      <c r="D26" s="39">
        <f t="shared" si="14"/>
        <v>1.5873015873015872E-2</v>
      </c>
      <c r="E26" s="8">
        <f t="shared" si="15"/>
        <v>1.6666666666666666E-2</v>
      </c>
      <c r="F26" s="39">
        <f t="shared" si="16"/>
        <v>3.3898305084745763E-2</v>
      </c>
      <c r="G26" s="8">
        <f t="shared" si="17"/>
        <v>3.2786885245901641E-2</v>
      </c>
      <c r="H26" s="39">
        <f t="shared" si="18"/>
        <v>1.6666666666666666E-2</v>
      </c>
      <c r="I26" s="8">
        <f t="shared" si="19"/>
        <v>1.6949152542372881E-2</v>
      </c>
      <c r="J26" s="39">
        <f t="shared" si="20"/>
        <v>1.6949152542372881E-2</v>
      </c>
      <c r="K26" s="8">
        <f t="shared" si="21"/>
        <v>1.6129032258064516E-2</v>
      </c>
      <c r="L26" s="39">
        <f t="shared" si="22"/>
        <v>0</v>
      </c>
      <c r="M26" s="40">
        <f t="shared" si="23"/>
        <v>3.3898305084745763E-2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" t="s">
        <v>10</v>
      </c>
      <c r="B27" s="38">
        <f t="shared" si="12"/>
        <v>0</v>
      </c>
      <c r="C27" s="8">
        <f t="shared" si="13"/>
        <v>0</v>
      </c>
      <c r="D27" s="39">
        <f t="shared" si="14"/>
        <v>1.5873015873015872E-2</v>
      </c>
      <c r="E27" s="8">
        <f t="shared" si="15"/>
        <v>0</v>
      </c>
      <c r="F27" s="39">
        <f t="shared" si="16"/>
        <v>0</v>
      </c>
      <c r="G27" s="8">
        <f t="shared" si="17"/>
        <v>1.6393442622950821E-2</v>
      </c>
      <c r="H27" s="39">
        <f t="shared" si="18"/>
        <v>0</v>
      </c>
      <c r="I27" s="8">
        <f t="shared" si="19"/>
        <v>1.6949152542372881E-2</v>
      </c>
      <c r="J27" s="39">
        <f t="shared" si="20"/>
        <v>1.6949152542372881E-2</v>
      </c>
      <c r="K27" s="8">
        <f t="shared" si="21"/>
        <v>0</v>
      </c>
      <c r="L27" s="39">
        <f t="shared" si="22"/>
        <v>1.7241379310344827E-2</v>
      </c>
      <c r="M27" s="40">
        <f t="shared" si="23"/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6" t="s">
        <v>11</v>
      </c>
      <c r="B28" s="38">
        <f t="shared" si="12"/>
        <v>7.8125E-2</v>
      </c>
      <c r="C28" s="8">
        <f t="shared" si="13"/>
        <v>4.9180327868852458E-2</v>
      </c>
      <c r="D28" s="39">
        <f t="shared" si="14"/>
        <v>4.7619047619047616E-2</v>
      </c>
      <c r="E28" s="8">
        <f t="shared" si="15"/>
        <v>0.05</v>
      </c>
      <c r="F28" s="39">
        <f t="shared" si="16"/>
        <v>3.3898305084745763E-2</v>
      </c>
      <c r="G28" s="8">
        <f t="shared" si="17"/>
        <v>3.2786885245901641E-2</v>
      </c>
      <c r="H28" s="39">
        <f t="shared" si="18"/>
        <v>0.05</v>
      </c>
      <c r="I28" s="8">
        <f t="shared" si="19"/>
        <v>8.4745762711864403E-2</v>
      </c>
      <c r="J28" s="39">
        <f t="shared" si="20"/>
        <v>8.4745762711864403E-2</v>
      </c>
      <c r="K28" s="8">
        <f t="shared" si="21"/>
        <v>6.4516129032258063E-2</v>
      </c>
      <c r="L28" s="39">
        <f t="shared" si="22"/>
        <v>8.6206896551724144E-2</v>
      </c>
      <c r="M28" s="40">
        <f t="shared" si="23"/>
        <v>6.7796610169491525E-2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1" t="s">
        <v>12</v>
      </c>
      <c r="B29" s="42">
        <f t="shared" si="12"/>
        <v>4.6875E-2</v>
      </c>
      <c r="C29" s="43">
        <f t="shared" si="13"/>
        <v>4.9180327868852458E-2</v>
      </c>
      <c r="D29" s="44">
        <f t="shared" si="14"/>
        <v>4.7619047619047616E-2</v>
      </c>
      <c r="E29" s="43">
        <f t="shared" si="15"/>
        <v>0.05</v>
      </c>
      <c r="F29" s="44">
        <f t="shared" si="16"/>
        <v>3.3898305084745763E-2</v>
      </c>
      <c r="G29" s="43">
        <f t="shared" si="17"/>
        <v>6.5573770491803282E-2</v>
      </c>
      <c r="H29" s="44">
        <f t="shared" si="18"/>
        <v>1.6666666666666666E-2</v>
      </c>
      <c r="I29" s="43">
        <f t="shared" si="19"/>
        <v>1.6949152542372881E-2</v>
      </c>
      <c r="J29" s="44">
        <f t="shared" si="20"/>
        <v>1.6949152542372881E-2</v>
      </c>
      <c r="K29" s="43">
        <f t="shared" si="21"/>
        <v>4.8387096774193547E-2</v>
      </c>
      <c r="L29" s="44">
        <f t="shared" si="22"/>
        <v>5.1724137931034482E-2</v>
      </c>
      <c r="M29" s="45">
        <f t="shared" si="23"/>
        <v>1.6949152542372881E-2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09" t="s">
        <v>15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8"/>
    </row>
    <row r="32" spans="1:26" ht="15.75" customHeight="1" x14ac:dyDescent="0.2">
      <c r="A32" s="110"/>
      <c r="B32" s="111"/>
      <c r="C32" s="3">
        <v>43483</v>
      </c>
      <c r="D32" s="46" t="s">
        <v>2</v>
      </c>
      <c r="E32" s="3">
        <v>43514</v>
      </c>
      <c r="F32" s="46" t="s">
        <v>2</v>
      </c>
      <c r="G32" s="47">
        <v>43542</v>
      </c>
      <c r="H32" s="48" t="s">
        <v>2</v>
      </c>
      <c r="I32" s="49">
        <v>43573</v>
      </c>
      <c r="J32" s="50" t="s">
        <v>2</v>
      </c>
      <c r="K32" s="49">
        <v>43603</v>
      </c>
      <c r="L32" s="50" t="s">
        <v>2</v>
      </c>
      <c r="M32" s="49">
        <v>43634</v>
      </c>
      <c r="N32" s="50" t="s">
        <v>2</v>
      </c>
      <c r="O32" s="49">
        <v>43664</v>
      </c>
      <c r="P32" s="50" t="s">
        <v>2</v>
      </c>
      <c r="Q32" s="49">
        <v>43695</v>
      </c>
      <c r="R32" s="50" t="s">
        <v>2</v>
      </c>
      <c r="S32" s="49">
        <v>43726</v>
      </c>
      <c r="T32" s="49" t="s">
        <v>2</v>
      </c>
      <c r="U32" s="49">
        <v>43756</v>
      </c>
      <c r="V32" s="50" t="s">
        <v>2</v>
      </c>
      <c r="W32" s="49">
        <v>43787</v>
      </c>
      <c r="X32" s="50" t="s">
        <v>2</v>
      </c>
      <c r="Y32" s="49">
        <v>43817</v>
      </c>
      <c r="Z32" s="51" t="s">
        <v>2</v>
      </c>
    </row>
    <row r="33" spans="1:26" ht="15.75" customHeight="1" x14ac:dyDescent="0.25">
      <c r="A33" s="112" t="s">
        <v>16</v>
      </c>
      <c r="B33" s="113"/>
      <c r="C33" s="52">
        <v>64</v>
      </c>
      <c r="D33" s="53">
        <f t="shared" ref="D33:D40" si="24">C33/C$40</f>
        <v>0.38787878787878788</v>
      </c>
      <c r="E33" s="54">
        <v>61</v>
      </c>
      <c r="F33" s="53">
        <f t="shared" ref="F33:F40" si="25">E33/E$40</f>
        <v>0.36969696969696969</v>
      </c>
      <c r="G33" s="55">
        <v>63</v>
      </c>
      <c r="H33" s="56">
        <f t="shared" ref="H33:H40" si="26">G33/G$40</f>
        <v>0.38181818181818183</v>
      </c>
      <c r="I33" s="54">
        <v>60</v>
      </c>
      <c r="J33" s="53">
        <f t="shared" ref="J33:J40" si="27">I33/I$40</f>
        <v>0.36363636363636365</v>
      </c>
      <c r="K33" s="54">
        <v>59</v>
      </c>
      <c r="L33" s="53">
        <f t="shared" ref="L33:L40" si="28">K33/K$40</f>
        <v>0.3575757575757576</v>
      </c>
      <c r="M33" s="54">
        <v>61</v>
      </c>
      <c r="N33" s="57">
        <f t="shared" ref="N33:N40" si="29">M33/M$40</f>
        <v>0.36969696969696969</v>
      </c>
      <c r="O33" s="54">
        <v>60</v>
      </c>
      <c r="P33" s="57">
        <f t="shared" ref="P33:P40" si="30">O33/O$40</f>
        <v>0.36363636363636365</v>
      </c>
      <c r="Q33" s="54">
        <v>61</v>
      </c>
      <c r="R33" s="58">
        <f t="shared" ref="R33:R40" si="31">Q33/Q$40</f>
        <v>0.36969696969696969</v>
      </c>
      <c r="S33" s="59">
        <v>59</v>
      </c>
      <c r="T33" s="58">
        <f t="shared" ref="T33:T40" si="32">S33/S$40</f>
        <v>0.3575757575757576</v>
      </c>
      <c r="U33" s="59">
        <v>62</v>
      </c>
      <c r="V33" s="58">
        <f t="shared" ref="V33:V40" si="33">U33/U$40</f>
        <v>0.37575757575757573</v>
      </c>
      <c r="W33" s="59">
        <v>58</v>
      </c>
      <c r="X33" s="58">
        <f t="shared" ref="X33:X39" si="34">W33/W$40</f>
        <v>0.3515151515151515</v>
      </c>
      <c r="Y33" s="59">
        <v>59</v>
      </c>
      <c r="Z33" s="58">
        <f t="shared" ref="Z33:Z39" si="35">Y33/Y$40</f>
        <v>0.3575757575757576</v>
      </c>
    </row>
    <row r="34" spans="1:26" ht="15.75" customHeight="1" x14ac:dyDescent="0.25">
      <c r="A34" s="114" t="s">
        <v>17</v>
      </c>
      <c r="B34" s="115"/>
      <c r="C34" s="12">
        <v>37</v>
      </c>
      <c r="D34" s="60">
        <f t="shared" si="24"/>
        <v>0.22424242424242424</v>
      </c>
      <c r="E34" s="61">
        <v>40</v>
      </c>
      <c r="F34" s="60">
        <f t="shared" si="25"/>
        <v>0.24242424242424243</v>
      </c>
      <c r="G34" s="62">
        <v>37</v>
      </c>
      <c r="H34" s="63">
        <f t="shared" si="26"/>
        <v>0.22424242424242424</v>
      </c>
      <c r="I34" s="61">
        <v>40</v>
      </c>
      <c r="J34" s="60">
        <f t="shared" si="27"/>
        <v>0.24242424242424243</v>
      </c>
      <c r="K34" s="61">
        <v>43</v>
      </c>
      <c r="L34" s="60">
        <f t="shared" si="28"/>
        <v>0.26060606060606062</v>
      </c>
      <c r="M34" s="61">
        <v>41</v>
      </c>
      <c r="N34" s="64">
        <f t="shared" si="29"/>
        <v>0.24848484848484848</v>
      </c>
      <c r="O34" s="61">
        <v>42</v>
      </c>
      <c r="P34" s="64">
        <f t="shared" si="30"/>
        <v>0.25454545454545452</v>
      </c>
      <c r="Q34" s="61">
        <v>40</v>
      </c>
      <c r="R34" s="65">
        <f t="shared" si="31"/>
        <v>0.24242424242424243</v>
      </c>
      <c r="S34" s="10">
        <v>43</v>
      </c>
      <c r="T34" s="65">
        <f t="shared" si="32"/>
        <v>0.26060606060606062</v>
      </c>
      <c r="U34" s="10">
        <v>40</v>
      </c>
      <c r="V34" s="65">
        <f t="shared" si="33"/>
        <v>0.24242424242424243</v>
      </c>
      <c r="W34" s="10">
        <v>44</v>
      </c>
      <c r="X34" s="65">
        <f t="shared" si="34"/>
        <v>0.26666666666666666</v>
      </c>
      <c r="Y34" s="10">
        <v>43</v>
      </c>
      <c r="Z34" s="65">
        <f t="shared" si="35"/>
        <v>0.26060606060606062</v>
      </c>
    </row>
    <row r="35" spans="1:26" ht="15.75" customHeight="1" x14ac:dyDescent="0.25">
      <c r="A35" s="114" t="s">
        <v>18</v>
      </c>
      <c r="B35" s="115"/>
      <c r="C35" s="12">
        <v>30</v>
      </c>
      <c r="D35" s="60">
        <f t="shared" si="24"/>
        <v>0.18181818181818182</v>
      </c>
      <c r="E35" s="61">
        <v>30</v>
      </c>
      <c r="F35" s="60">
        <f t="shared" si="25"/>
        <v>0.18181818181818182</v>
      </c>
      <c r="G35" s="62">
        <v>30</v>
      </c>
      <c r="H35" s="63">
        <f t="shared" si="26"/>
        <v>0.18181818181818182</v>
      </c>
      <c r="I35" s="61">
        <v>30</v>
      </c>
      <c r="J35" s="60">
        <f t="shared" si="27"/>
        <v>0.18181818181818182</v>
      </c>
      <c r="K35" s="61">
        <v>30</v>
      </c>
      <c r="L35" s="60">
        <f t="shared" si="28"/>
        <v>0.18181818181818182</v>
      </c>
      <c r="M35" s="61">
        <v>29</v>
      </c>
      <c r="N35" s="64">
        <f t="shared" si="29"/>
        <v>0.17575757575757575</v>
      </c>
      <c r="O35" s="61">
        <v>29</v>
      </c>
      <c r="P35" s="64">
        <f t="shared" si="30"/>
        <v>0.17575757575757575</v>
      </c>
      <c r="Q35" s="61">
        <v>29</v>
      </c>
      <c r="R35" s="65">
        <f t="shared" si="31"/>
        <v>0.17575757575757575</v>
      </c>
      <c r="S35" s="10">
        <v>29</v>
      </c>
      <c r="T35" s="65">
        <f t="shared" si="32"/>
        <v>0.17575757575757575</v>
      </c>
      <c r="U35" s="10">
        <v>29</v>
      </c>
      <c r="V35" s="65">
        <f t="shared" si="33"/>
        <v>0.17575757575757575</v>
      </c>
      <c r="W35" s="10">
        <v>29</v>
      </c>
      <c r="X35" s="65">
        <f t="shared" si="34"/>
        <v>0.17575757575757575</v>
      </c>
      <c r="Y35" s="10">
        <v>29</v>
      </c>
      <c r="Z35" s="65">
        <f t="shared" si="35"/>
        <v>0.17575757575757575</v>
      </c>
    </row>
    <row r="36" spans="1:26" ht="15.75" customHeight="1" x14ac:dyDescent="0.25">
      <c r="A36" s="114" t="s">
        <v>19</v>
      </c>
      <c r="B36" s="115"/>
      <c r="C36" s="12">
        <v>14</v>
      </c>
      <c r="D36" s="60">
        <f t="shared" si="24"/>
        <v>8.4848484848484854E-2</v>
      </c>
      <c r="E36" s="61">
        <v>14</v>
      </c>
      <c r="F36" s="60">
        <f t="shared" si="25"/>
        <v>8.4848484848484854E-2</v>
      </c>
      <c r="G36" s="62">
        <v>14</v>
      </c>
      <c r="H36" s="63">
        <f t="shared" si="26"/>
        <v>8.4848484848484854E-2</v>
      </c>
      <c r="I36" s="61">
        <v>14</v>
      </c>
      <c r="J36" s="60">
        <f t="shared" si="27"/>
        <v>8.4848484848484854E-2</v>
      </c>
      <c r="K36" s="61">
        <v>14</v>
      </c>
      <c r="L36" s="60">
        <f t="shared" si="28"/>
        <v>8.4848484848484854E-2</v>
      </c>
      <c r="M36" s="61">
        <v>14</v>
      </c>
      <c r="N36" s="64">
        <f t="shared" si="29"/>
        <v>8.4848484848484854E-2</v>
      </c>
      <c r="O36" s="61">
        <v>14</v>
      </c>
      <c r="P36" s="64">
        <f t="shared" si="30"/>
        <v>8.4848484848484854E-2</v>
      </c>
      <c r="Q36" s="61">
        <v>14</v>
      </c>
      <c r="R36" s="65">
        <f t="shared" si="31"/>
        <v>8.4848484848484854E-2</v>
      </c>
      <c r="S36" s="10">
        <v>14</v>
      </c>
      <c r="T36" s="65">
        <f t="shared" si="32"/>
        <v>8.4848484848484854E-2</v>
      </c>
      <c r="U36" s="10">
        <v>14</v>
      </c>
      <c r="V36" s="65">
        <f t="shared" si="33"/>
        <v>8.4848484848484854E-2</v>
      </c>
      <c r="W36" s="10">
        <v>14</v>
      </c>
      <c r="X36" s="65">
        <f t="shared" si="34"/>
        <v>8.4848484848484854E-2</v>
      </c>
      <c r="Y36" s="10">
        <v>14</v>
      </c>
      <c r="Z36" s="65">
        <f t="shared" si="35"/>
        <v>8.4848484848484854E-2</v>
      </c>
    </row>
    <row r="37" spans="1:26" ht="15.75" customHeight="1" x14ac:dyDescent="0.25">
      <c r="A37" s="114" t="s">
        <v>20</v>
      </c>
      <c r="B37" s="115"/>
      <c r="C37" s="12">
        <v>13</v>
      </c>
      <c r="D37" s="60">
        <f t="shared" si="24"/>
        <v>7.8787878787878782E-2</v>
      </c>
      <c r="E37" s="61">
        <v>13</v>
      </c>
      <c r="F37" s="60">
        <f t="shared" si="25"/>
        <v>7.8787878787878782E-2</v>
      </c>
      <c r="G37" s="62">
        <v>14</v>
      </c>
      <c r="H37" s="63">
        <f t="shared" si="26"/>
        <v>8.4848484848484854E-2</v>
      </c>
      <c r="I37" s="61">
        <v>14</v>
      </c>
      <c r="J37" s="60">
        <f t="shared" si="27"/>
        <v>8.4848484848484854E-2</v>
      </c>
      <c r="K37" s="61">
        <v>14</v>
      </c>
      <c r="L37" s="60">
        <f t="shared" si="28"/>
        <v>8.4848484848484854E-2</v>
      </c>
      <c r="M37" s="61">
        <v>13</v>
      </c>
      <c r="N37" s="64">
        <f t="shared" si="29"/>
        <v>7.8787878787878782E-2</v>
      </c>
      <c r="O37" s="61">
        <v>13</v>
      </c>
      <c r="P37" s="64">
        <f t="shared" si="30"/>
        <v>7.8787878787878782E-2</v>
      </c>
      <c r="Q37" s="61">
        <v>13</v>
      </c>
      <c r="R37" s="65">
        <f t="shared" si="31"/>
        <v>7.8787878787878782E-2</v>
      </c>
      <c r="S37" s="10">
        <v>13</v>
      </c>
      <c r="T37" s="65">
        <f t="shared" si="32"/>
        <v>7.8787878787878782E-2</v>
      </c>
      <c r="U37" s="10">
        <v>13</v>
      </c>
      <c r="V37" s="65">
        <f t="shared" si="33"/>
        <v>7.8787878787878782E-2</v>
      </c>
      <c r="W37" s="10">
        <v>13</v>
      </c>
      <c r="X37" s="65">
        <f t="shared" si="34"/>
        <v>7.8787878787878782E-2</v>
      </c>
      <c r="Y37" s="10">
        <v>13</v>
      </c>
      <c r="Z37" s="65">
        <f t="shared" si="35"/>
        <v>7.8787878787878782E-2</v>
      </c>
    </row>
    <row r="38" spans="1:26" ht="15.75" customHeight="1" x14ac:dyDescent="0.25">
      <c r="A38" s="114" t="s">
        <v>21</v>
      </c>
      <c r="B38" s="115"/>
      <c r="C38" s="12">
        <v>6</v>
      </c>
      <c r="D38" s="60">
        <f t="shared" si="24"/>
        <v>3.6363636363636362E-2</v>
      </c>
      <c r="E38" s="61">
        <v>6</v>
      </c>
      <c r="F38" s="60">
        <f t="shared" si="25"/>
        <v>3.6363636363636362E-2</v>
      </c>
      <c r="G38" s="62">
        <v>6</v>
      </c>
      <c r="H38" s="63">
        <f t="shared" si="26"/>
        <v>3.6363636363636362E-2</v>
      </c>
      <c r="I38" s="61">
        <v>6</v>
      </c>
      <c r="J38" s="60">
        <f t="shared" si="27"/>
        <v>3.6363636363636362E-2</v>
      </c>
      <c r="K38" s="61">
        <v>4</v>
      </c>
      <c r="L38" s="60">
        <f t="shared" si="28"/>
        <v>2.4242424242424242E-2</v>
      </c>
      <c r="M38" s="61">
        <v>6</v>
      </c>
      <c r="N38" s="64">
        <f t="shared" si="29"/>
        <v>3.6363636363636362E-2</v>
      </c>
      <c r="O38" s="61">
        <v>6</v>
      </c>
      <c r="P38" s="64">
        <f t="shared" si="30"/>
        <v>3.6363636363636362E-2</v>
      </c>
      <c r="Q38" s="61">
        <v>6</v>
      </c>
      <c r="R38" s="65">
        <f t="shared" si="31"/>
        <v>3.6363636363636362E-2</v>
      </c>
      <c r="S38" s="10">
        <v>6</v>
      </c>
      <c r="T38" s="65">
        <f t="shared" si="32"/>
        <v>3.6363636363636362E-2</v>
      </c>
      <c r="U38" s="10">
        <v>6</v>
      </c>
      <c r="V38" s="65">
        <f t="shared" si="33"/>
        <v>3.6363636363636362E-2</v>
      </c>
      <c r="W38" s="10">
        <v>6</v>
      </c>
      <c r="X38" s="65">
        <f t="shared" si="34"/>
        <v>3.6363636363636362E-2</v>
      </c>
      <c r="Y38" s="10">
        <v>6</v>
      </c>
      <c r="Z38" s="65">
        <f t="shared" si="35"/>
        <v>3.6363636363636362E-2</v>
      </c>
    </row>
    <row r="39" spans="1:26" ht="15.75" customHeight="1" x14ac:dyDescent="0.25">
      <c r="A39" s="116" t="s">
        <v>22</v>
      </c>
      <c r="B39" s="115"/>
      <c r="C39" s="12">
        <v>1</v>
      </c>
      <c r="D39" s="64">
        <f t="shared" si="24"/>
        <v>6.0606060606060606E-3</v>
      </c>
      <c r="E39" s="66">
        <v>1</v>
      </c>
      <c r="F39" s="64">
        <f t="shared" si="25"/>
        <v>6.0606060606060606E-3</v>
      </c>
      <c r="G39" s="67">
        <v>1</v>
      </c>
      <c r="H39" s="68">
        <f t="shared" si="26"/>
        <v>6.0606060606060606E-3</v>
      </c>
      <c r="I39" s="66">
        <v>1</v>
      </c>
      <c r="J39" s="64">
        <f t="shared" si="27"/>
        <v>6.0606060606060606E-3</v>
      </c>
      <c r="K39" s="66">
        <v>1</v>
      </c>
      <c r="L39" s="64">
        <f t="shared" si="28"/>
        <v>6.0606060606060606E-3</v>
      </c>
      <c r="M39" s="66">
        <v>1</v>
      </c>
      <c r="N39" s="64">
        <f t="shared" si="29"/>
        <v>6.0606060606060606E-3</v>
      </c>
      <c r="O39" s="66">
        <v>1</v>
      </c>
      <c r="P39" s="64">
        <f t="shared" si="30"/>
        <v>6.0606060606060606E-3</v>
      </c>
      <c r="Q39" s="66">
        <v>2</v>
      </c>
      <c r="R39" s="65">
        <f t="shared" si="31"/>
        <v>1.2121212121212121E-2</v>
      </c>
      <c r="S39" s="69">
        <v>1</v>
      </c>
      <c r="T39" s="65">
        <f t="shared" si="32"/>
        <v>6.0606060606060606E-3</v>
      </c>
      <c r="U39" s="69">
        <v>1</v>
      </c>
      <c r="V39" s="65">
        <f t="shared" si="33"/>
        <v>6.0606060606060606E-3</v>
      </c>
      <c r="W39" s="69">
        <v>1</v>
      </c>
      <c r="X39" s="65">
        <f t="shared" si="34"/>
        <v>6.0606060606060606E-3</v>
      </c>
      <c r="Y39" s="69">
        <v>1</v>
      </c>
      <c r="Z39" s="65">
        <f t="shared" si="35"/>
        <v>6.0606060606060606E-3</v>
      </c>
    </row>
    <row r="40" spans="1:26" ht="15.75" customHeight="1" x14ac:dyDescent="0.25">
      <c r="A40" s="117" t="s">
        <v>13</v>
      </c>
      <c r="B40" s="118"/>
      <c r="C40" s="70">
        <f>SUM(C33:C39)</f>
        <v>165</v>
      </c>
      <c r="D40" s="71">
        <f t="shared" si="24"/>
        <v>1</v>
      </c>
      <c r="E40" s="72">
        <f>SUM(E33:E39)</f>
        <v>165</v>
      </c>
      <c r="F40" s="71">
        <f t="shared" si="25"/>
        <v>1</v>
      </c>
      <c r="G40" s="73">
        <f>SUM(G33:G39)</f>
        <v>165</v>
      </c>
      <c r="H40" s="74">
        <f t="shared" si="26"/>
        <v>1</v>
      </c>
      <c r="I40" s="72">
        <f>SUM(I33:I39)</f>
        <v>165</v>
      </c>
      <c r="J40" s="75">
        <f t="shared" si="27"/>
        <v>1</v>
      </c>
      <c r="K40" s="72">
        <f>SUM(K33:K39)</f>
        <v>165</v>
      </c>
      <c r="L40" s="71">
        <f t="shared" si="28"/>
        <v>1</v>
      </c>
      <c r="M40" s="72">
        <f>SUM(M33:M39)</f>
        <v>165</v>
      </c>
      <c r="N40" s="75">
        <f t="shared" si="29"/>
        <v>1</v>
      </c>
      <c r="O40" s="72">
        <f>SUM(O33:O39)</f>
        <v>165</v>
      </c>
      <c r="P40" s="75">
        <f t="shared" si="30"/>
        <v>1</v>
      </c>
      <c r="Q40" s="72">
        <f>SUM(Q33:Q39)</f>
        <v>165</v>
      </c>
      <c r="R40" s="75">
        <f t="shared" si="31"/>
        <v>1</v>
      </c>
      <c r="S40" s="72">
        <f>SUM(S33:S39)</f>
        <v>165</v>
      </c>
      <c r="T40" s="75">
        <f t="shared" si="32"/>
        <v>1</v>
      </c>
      <c r="U40" s="72">
        <f>SUM(U33:U39)</f>
        <v>165</v>
      </c>
      <c r="V40" s="76">
        <f t="shared" si="33"/>
        <v>1</v>
      </c>
      <c r="W40" s="72">
        <f>SUM(W33:W39)</f>
        <v>165</v>
      </c>
      <c r="X40" s="75">
        <f>SUM(X33:X38)</f>
        <v>0.9939393939393939</v>
      </c>
      <c r="Y40" s="72">
        <f>SUM(Y33:Y39)</f>
        <v>165</v>
      </c>
      <c r="Z40" s="77">
        <f>SUM(Z33:Z38)</f>
        <v>0.9939393939393939</v>
      </c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09" t="s">
        <v>23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8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10" t="s">
        <v>15</v>
      </c>
      <c r="B44" s="111"/>
      <c r="C44" s="78">
        <v>43483</v>
      </c>
      <c r="D44" s="79">
        <v>43514</v>
      </c>
      <c r="E44" s="79">
        <v>43542</v>
      </c>
      <c r="F44" s="79">
        <v>43573</v>
      </c>
      <c r="G44" s="79">
        <v>43603</v>
      </c>
      <c r="H44" s="79">
        <v>43634</v>
      </c>
      <c r="I44" s="79">
        <v>43664</v>
      </c>
      <c r="J44" s="79">
        <v>43695</v>
      </c>
      <c r="K44" s="79">
        <v>43726</v>
      </c>
      <c r="L44" s="79">
        <v>43756</v>
      </c>
      <c r="M44" s="79">
        <v>43787</v>
      </c>
      <c r="N44" s="80">
        <v>43817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12" t="s">
        <v>16</v>
      </c>
      <c r="B45" s="113"/>
      <c r="C45" s="81">
        <f t="shared" ref="C45:C51" si="36">D33</f>
        <v>0.38787878787878788</v>
      </c>
      <c r="D45" s="82">
        <f t="shared" ref="D45:D51" si="37">F33</f>
        <v>0.36969696969696969</v>
      </c>
      <c r="E45" s="82">
        <f t="shared" ref="E45:E51" si="38">H33</f>
        <v>0.38181818181818183</v>
      </c>
      <c r="F45" s="82">
        <f t="shared" ref="F45:F51" si="39">J33</f>
        <v>0.36363636363636365</v>
      </c>
      <c r="G45" s="82">
        <f t="shared" ref="G45:G51" si="40">L33</f>
        <v>0.3575757575757576</v>
      </c>
      <c r="H45" s="82">
        <v>0.38064516129032255</v>
      </c>
      <c r="I45" s="82">
        <v>0.38064516129032255</v>
      </c>
      <c r="J45" s="82">
        <f t="shared" ref="J45:J51" si="41">R33</f>
        <v>0.36969696969696969</v>
      </c>
      <c r="K45" s="82">
        <f t="shared" ref="K45:K51" si="42">T33</f>
        <v>0.3575757575757576</v>
      </c>
      <c r="L45" s="82">
        <f t="shared" ref="L45:L51" si="43">V33</f>
        <v>0.37575757575757573</v>
      </c>
      <c r="M45" s="82">
        <f t="shared" ref="M45:M51" si="44">X33</f>
        <v>0.3515151515151515</v>
      </c>
      <c r="N45" s="83">
        <f t="shared" ref="N45:N51" si="45">Z33</f>
        <v>0.3575757575757576</v>
      </c>
      <c r="O45" s="84" t="s">
        <v>24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14" t="s">
        <v>17</v>
      </c>
      <c r="B46" s="115"/>
      <c r="C46" s="85">
        <f t="shared" si="36"/>
        <v>0.22424242424242424</v>
      </c>
      <c r="D46" s="86">
        <f t="shared" si="37"/>
        <v>0.24242424242424243</v>
      </c>
      <c r="E46" s="86">
        <f t="shared" si="38"/>
        <v>0.22424242424242424</v>
      </c>
      <c r="F46" s="86">
        <f t="shared" si="39"/>
        <v>0.24242424242424243</v>
      </c>
      <c r="G46" s="86">
        <f t="shared" si="40"/>
        <v>0.26060606060606062</v>
      </c>
      <c r="H46" s="86">
        <v>0.25161290322580643</v>
      </c>
      <c r="I46" s="86">
        <v>0.25161290322580643</v>
      </c>
      <c r="J46" s="86">
        <f t="shared" si="41"/>
        <v>0.24242424242424243</v>
      </c>
      <c r="K46" s="86">
        <f t="shared" si="42"/>
        <v>0.26060606060606062</v>
      </c>
      <c r="L46" s="86">
        <f t="shared" si="43"/>
        <v>0.24242424242424243</v>
      </c>
      <c r="M46" s="86">
        <f t="shared" si="44"/>
        <v>0.26666666666666666</v>
      </c>
      <c r="N46" s="87">
        <f t="shared" si="45"/>
        <v>0.26060606060606062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14" t="s">
        <v>18</v>
      </c>
      <c r="B47" s="115"/>
      <c r="C47" s="85">
        <f t="shared" si="36"/>
        <v>0.18181818181818182</v>
      </c>
      <c r="D47" s="86">
        <f t="shared" si="37"/>
        <v>0.18181818181818182</v>
      </c>
      <c r="E47" s="86">
        <f t="shared" si="38"/>
        <v>0.18181818181818182</v>
      </c>
      <c r="F47" s="86">
        <f t="shared" si="39"/>
        <v>0.18181818181818182</v>
      </c>
      <c r="G47" s="86">
        <f t="shared" si="40"/>
        <v>0.18181818181818182</v>
      </c>
      <c r="H47" s="86">
        <v>0.18709677419354839</v>
      </c>
      <c r="I47" s="86">
        <v>0.18709677419354839</v>
      </c>
      <c r="J47" s="86">
        <f t="shared" si="41"/>
        <v>0.17575757575757575</v>
      </c>
      <c r="K47" s="86">
        <f t="shared" si="42"/>
        <v>0.17575757575757575</v>
      </c>
      <c r="L47" s="86">
        <f t="shared" si="43"/>
        <v>0.17575757575757575</v>
      </c>
      <c r="M47" s="86">
        <f t="shared" si="44"/>
        <v>0.17575757575757575</v>
      </c>
      <c r="N47" s="87">
        <f t="shared" si="45"/>
        <v>0.17575757575757575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14" t="s">
        <v>19</v>
      </c>
      <c r="B48" s="115"/>
      <c r="C48" s="85">
        <f t="shared" si="36"/>
        <v>8.4848484848484854E-2</v>
      </c>
      <c r="D48" s="86">
        <f t="shared" si="37"/>
        <v>8.4848484848484854E-2</v>
      </c>
      <c r="E48" s="86">
        <f t="shared" si="38"/>
        <v>8.4848484848484854E-2</v>
      </c>
      <c r="F48" s="86">
        <f t="shared" si="39"/>
        <v>8.4848484848484854E-2</v>
      </c>
      <c r="G48" s="86">
        <f t="shared" si="40"/>
        <v>8.4848484848484854E-2</v>
      </c>
      <c r="H48" s="86">
        <v>9.0322580645161285E-2</v>
      </c>
      <c r="I48" s="86">
        <v>9.0322580645161285E-2</v>
      </c>
      <c r="J48" s="86">
        <f t="shared" si="41"/>
        <v>8.4848484848484854E-2</v>
      </c>
      <c r="K48" s="86">
        <f t="shared" si="42"/>
        <v>8.4848484848484854E-2</v>
      </c>
      <c r="L48" s="86">
        <f t="shared" si="43"/>
        <v>8.4848484848484854E-2</v>
      </c>
      <c r="M48" s="86">
        <f t="shared" si="44"/>
        <v>8.4848484848484854E-2</v>
      </c>
      <c r="N48" s="87">
        <f t="shared" si="45"/>
        <v>8.4848484848484854E-2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14" t="s">
        <v>20</v>
      </c>
      <c r="B49" s="115"/>
      <c r="C49" s="85">
        <f t="shared" si="36"/>
        <v>7.8787878787878782E-2</v>
      </c>
      <c r="D49" s="86">
        <f t="shared" si="37"/>
        <v>7.8787878787878782E-2</v>
      </c>
      <c r="E49" s="86">
        <f t="shared" si="38"/>
        <v>8.4848484848484854E-2</v>
      </c>
      <c r="F49" s="86">
        <f t="shared" si="39"/>
        <v>8.4848484848484854E-2</v>
      </c>
      <c r="G49" s="86">
        <f t="shared" si="40"/>
        <v>8.4848484848484854E-2</v>
      </c>
      <c r="H49" s="86">
        <v>5.1612903225806452E-2</v>
      </c>
      <c r="I49" s="86">
        <v>5.1612903225806452E-2</v>
      </c>
      <c r="J49" s="86">
        <f t="shared" si="41"/>
        <v>7.8787878787878782E-2</v>
      </c>
      <c r="K49" s="86">
        <f t="shared" si="42"/>
        <v>7.8787878787878782E-2</v>
      </c>
      <c r="L49" s="86">
        <f t="shared" si="43"/>
        <v>7.8787878787878782E-2</v>
      </c>
      <c r="M49" s="86">
        <f t="shared" si="44"/>
        <v>7.8787878787878782E-2</v>
      </c>
      <c r="N49" s="87">
        <f t="shared" si="45"/>
        <v>7.8787878787878782E-2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14" t="s">
        <v>21</v>
      </c>
      <c r="B50" s="115"/>
      <c r="C50" s="85">
        <f t="shared" si="36"/>
        <v>3.6363636363636362E-2</v>
      </c>
      <c r="D50" s="86">
        <f t="shared" si="37"/>
        <v>3.6363636363636362E-2</v>
      </c>
      <c r="E50" s="86">
        <f t="shared" si="38"/>
        <v>3.6363636363636362E-2</v>
      </c>
      <c r="F50" s="86">
        <f t="shared" si="39"/>
        <v>3.6363636363636362E-2</v>
      </c>
      <c r="G50" s="86">
        <f t="shared" si="40"/>
        <v>2.4242424242424242E-2</v>
      </c>
      <c r="H50" s="86">
        <v>3.2258064516129031E-2</v>
      </c>
      <c r="I50" s="86">
        <v>3.2258064516129031E-2</v>
      </c>
      <c r="J50" s="86">
        <f t="shared" si="41"/>
        <v>3.6363636363636362E-2</v>
      </c>
      <c r="K50" s="86">
        <f t="shared" si="42"/>
        <v>3.6363636363636362E-2</v>
      </c>
      <c r="L50" s="86">
        <f t="shared" si="43"/>
        <v>3.6363636363636362E-2</v>
      </c>
      <c r="M50" s="86">
        <f t="shared" si="44"/>
        <v>3.6363636363636362E-2</v>
      </c>
      <c r="N50" s="87">
        <f t="shared" si="45"/>
        <v>3.6363636363636362E-2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19" t="s">
        <v>22</v>
      </c>
      <c r="B51" s="118"/>
      <c r="C51" s="88">
        <f t="shared" si="36"/>
        <v>6.0606060606060606E-3</v>
      </c>
      <c r="D51" s="89">
        <f t="shared" si="37"/>
        <v>6.0606060606060606E-3</v>
      </c>
      <c r="E51" s="89">
        <f t="shared" si="38"/>
        <v>6.0606060606060606E-3</v>
      </c>
      <c r="F51" s="89">
        <f t="shared" si="39"/>
        <v>6.0606060606060606E-3</v>
      </c>
      <c r="G51" s="89">
        <f t="shared" si="40"/>
        <v>6.0606060606060606E-3</v>
      </c>
      <c r="H51" s="89">
        <v>6.4516129032258064E-3</v>
      </c>
      <c r="I51" s="89">
        <v>6.4516129032258064E-3</v>
      </c>
      <c r="J51" s="89">
        <f t="shared" si="41"/>
        <v>1.2121212121212121E-2</v>
      </c>
      <c r="K51" s="89">
        <f t="shared" si="42"/>
        <v>6.0606060606060606E-3</v>
      </c>
      <c r="L51" s="89">
        <f t="shared" si="43"/>
        <v>6.0606060606060606E-3</v>
      </c>
      <c r="M51" s="89">
        <f t="shared" si="44"/>
        <v>6.0606060606060606E-3</v>
      </c>
      <c r="N51" s="90">
        <f t="shared" si="45"/>
        <v>6.0606060606060606E-3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91"/>
      <c r="Y52" s="91"/>
      <c r="Z52" s="1"/>
    </row>
    <row r="53" spans="1:26" ht="15.75" customHeight="1" x14ac:dyDescent="0.25">
      <c r="A53" s="109" t="s">
        <v>25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1"/>
      <c r="Q53" s="1"/>
      <c r="R53" s="1"/>
      <c r="S53" s="1"/>
      <c r="T53" s="1"/>
      <c r="U53" s="1"/>
      <c r="V53" s="1"/>
      <c r="W53" s="1"/>
      <c r="X53" s="91"/>
      <c r="Y53" s="91"/>
      <c r="Z53" s="1"/>
    </row>
    <row r="54" spans="1:26" ht="15.75" customHeight="1" x14ac:dyDescent="0.25">
      <c r="A54" s="120"/>
      <c r="B54" s="108"/>
      <c r="C54" s="92">
        <v>43452</v>
      </c>
      <c r="D54" s="78">
        <v>43483</v>
      </c>
      <c r="E54" s="79">
        <v>43514</v>
      </c>
      <c r="F54" s="79">
        <v>43542</v>
      </c>
      <c r="G54" s="79">
        <v>43573</v>
      </c>
      <c r="H54" s="79">
        <v>43603</v>
      </c>
      <c r="I54" s="79">
        <v>43634</v>
      </c>
      <c r="J54" s="79">
        <v>43664</v>
      </c>
      <c r="K54" s="79">
        <v>43695</v>
      </c>
      <c r="L54" s="79">
        <v>43726</v>
      </c>
      <c r="M54" s="79">
        <v>43756</v>
      </c>
      <c r="N54" s="79">
        <v>43787</v>
      </c>
      <c r="O54" s="80">
        <v>43817</v>
      </c>
      <c r="P54" s="1"/>
      <c r="Q54" s="1"/>
      <c r="R54" s="1"/>
      <c r="S54" s="1"/>
      <c r="T54" s="1"/>
      <c r="U54" s="1"/>
      <c r="V54" s="1"/>
      <c r="W54" s="1"/>
      <c r="X54" s="91" t="s">
        <v>26</v>
      </c>
      <c r="Y54" s="91"/>
      <c r="Z54" s="1"/>
    </row>
    <row r="55" spans="1:26" ht="15.75" customHeight="1" x14ac:dyDescent="0.25">
      <c r="A55" s="121" t="s">
        <v>16</v>
      </c>
      <c r="B55" s="122"/>
      <c r="C55" s="93">
        <v>64</v>
      </c>
      <c r="D55" s="52">
        <v>64</v>
      </c>
      <c r="E55" s="54">
        <v>61</v>
      </c>
      <c r="F55" s="55">
        <v>63</v>
      </c>
      <c r="G55" s="54">
        <v>60</v>
      </c>
      <c r="H55" s="54">
        <v>59</v>
      </c>
      <c r="I55" s="54">
        <v>61</v>
      </c>
      <c r="J55" s="54">
        <v>60</v>
      </c>
      <c r="K55" s="54">
        <v>61</v>
      </c>
      <c r="L55" s="59">
        <v>59</v>
      </c>
      <c r="M55" s="59">
        <v>62</v>
      </c>
      <c r="N55" s="94">
        <f t="shared" ref="N55:N61" si="46">W33</f>
        <v>58</v>
      </c>
      <c r="O55" s="95">
        <f t="shared" ref="O55:O61" si="47">Y33</f>
        <v>59</v>
      </c>
      <c r="P55" s="1"/>
      <c r="Q55" s="1"/>
      <c r="R55" s="1"/>
      <c r="S55" s="1"/>
      <c r="T55" s="1"/>
      <c r="U55" s="1"/>
      <c r="V55" s="1"/>
      <c r="W55" s="1"/>
      <c r="X55" s="91"/>
      <c r="Y55" s="91"/>
      <c r="Z55" s="1"/>
    </row>
    <row r="56" spans="1:26" ht="15.75" customHeight="1" x14ac:dyDescent="0.25">
      <c r="A56" s="114" t="s">
        <v>17</v>
      </c>
      <c r="B56" s="115"/>
      <c r="C56" s="96" t="s">
        <v>27</v>
      </c>
      <c r="D56" s="12">
        <v>36</v>
      </c>
      <c r="E56" s="61">
        <v>43</v>
      </c>
      <c r="F56" s="62">
        <v>37</v>
      </c>
      <c r="G56" s="61">
        <v>40</v>
      </c>
      <c r="H56" s="61">
        <v>43</v>
      </c>
      <c r="I56" s="61">
        <v>41</v>
      </c>
      <c r="J56" s="61">
        <v>42</v>
      </c>
      <c r="K56" s="61">
        <v>40</v>
      </c>
      <c r="L56" s="10">
        <v>43</v>
      </c>
      <c r="M56" s="10">
        <v>40</v>
      </c>
      <c r="N56" s="94">
        <f t="shared" si="46"/>
        <v>44</v>
      </c>
      <c r="O56" s="95">
        <f t="shared" si="47"/>
        <v>43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14" t="s">
        <v>18</v>
      </c>
      <c r="B57" s="115"/>
      <c r="C57" s="96" t="s">
        <v>27</v>
      </c>
      <c r="D57" s="12">
        <v>30</v>
      </c>
      <c r="E57" s="61">
        <v>29</v>
      </c>
      <c r="F57" s="62">
        <v>30</v>
      </c>
      <c r="G57" s="61">
        <v>30</v>
      </c>
      <c r="H57" s="61">
        <v>30</v>
      </c>
      <c r="I57" s="61">
        <v>29</v>
      </c>
      <c r="J57" s="61">
        <v>29</v>
      </c>
      <c r="K57" s="61">
        <v>29</v>
      </c>
      <c r="L57" s="10">
        <v>29</v>
      </c>
      <c r="M57" s="10">
        <v>29</v>
      </c>
      <c r="N57" s="94">
        <f t="shared" si="46"/>
        <v>29</v>
      </c>
      <c r="O57" s="95">
        <f t="shared" si="47"/>
        <v>29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14" t="s">
        <v>19</v>
      </c>
      <c r="B58" s="115"/>
      <c r="C58" s="96" t="s">
        <v>27</v>
      </c>
      <c r="D58" s="12">
        <v>14</v>
      </c>
      <c r="E58" s="61">
        <v>14</v>
      </c>
      <c r="F58" s="62">
        <v>14</v>
      </c>
      <c r="G58" s="61">
        <v>14</v>
      </c>
      <c r="H58" s="61">
        <v>14</v>
      </c>
      <c r="I58" s="61">
        <v>14</v>
      </c>
      <c r="J58" s="61">
        <v>14</v>
      </c>
      <c r="K58" s="61">
        <v>14</v>
      </c>
      <c r="L58" s="10">
        <v>14</v>
      </c>
      <c r="M58" s="10">
        <v>14</v>
      </c>
      <c r="N58" s="94">
        <f t="shared" si="46"/>
        <v>14</v>
      </c>
      <c r="O58" s="95">
        <f t="shared" si="47"/>
        <v>14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14" t="s">
        <v>20</v>
      </c>
      <c r="B59" s="115"/>
      <c r="C59" s="96" t="s">
        <v>27</v>
      </c>
      <c r="D59" s="12">
        <v>14</v>
      </c>
      <c r="E59" s="61">
        <v>11</v>
      </c>
      <c r="F59" s="62">
        <v>14</v>
      </c>
      <c r="G59" s="61">
        <v>14</v>
      </c>
      <c r="H59" s="61">
        <v>14</v>
      </c>
      <c r="I59" s="61">
        <v>13</v>
      </c>
      <c r="J59" s="61">
        <v>13</v>
      </c>
      <c r="K59" s="61">
        <v>13</v>
      </c>
      <c r="L59" s="10">
        <v>13</v>
      </c>
      <c r="M59" s="10">
        <v>13</v>
      </c>
      <c r="N59" s="94">
        <f t="shared" si="46"/>
        <v>13</v>
      </c>
      <c r="O59" s="95">
        <f t="shared" si="47"/>
        <v>13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14" t="s">
        <v>21</v>
      </c>
      <c r="B60" s="115"/>
      <c r="C60" s="96" t="s">
        <v>27</v>
      </c>
      <c r="D60" s="12">
        <v>6</v>
      </c>
      <c r="E60" s="61">
        <v>6</v>
      </c>
      <c r="F60" s="62">
        <v>6</v>
      </c>
      <c r="G60" s="61">
        <v>6</v>
      </c>
      <c r="H60" s="61">
        <v>4</v>
      </c>
      <c r="I60" s="61">
        <v>6</v>
      </c>
      <c r="J60" s="61">
        <v>6</v>
      </c>
      <c r="K60" s="61">
        <v>6</v>
      </c>
      <c r="L60" s="10">
        <v>6</v>
      </c>
      <c r="M60" s="10">
        <v>6</v>
      </c>
      <c r="N60" s="94">
        <f t="shared" si="46"/>
        <v>6</v>
      </c>
      <c r="O60" s="95">
        <f t="shared" si="47"/>
        <v>6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19" t="s">
        <v>22</v>
      </c>
      <c r="B61" s="118"/>
      <c r="C61" s="97" t="s">
        <v>27</v>
      </c>
      <c r="D61" s="12">
        <v>1</v>
      </c>
      <c r="E61" s="66">
        <v>1</v>
      </c>
      <c r="F61" s="67">
        <v>1</v>
      </c>
      <c r="G61" s="66">
        <v>1</v>
      </c>
      <c r="H61" s="66">
        <v>1</v>
      </c>
      <c r="I61" s="66">
        <v>1</v>
      </c>
      <c r="J61" s="66">
        <v>1</v>
      </c>
      <c r="K61" s="66">
        <v>2</v>
      </c>
      <c r="L61" s="69">
        <v>1</v>
      </c>
      <c r="M61" s="69">
        <v>1</v>
      </c>
      <c r="N61" s="98">
        <f t="shared" si="46"/>
        <v>1</v>
      </c>
      <c r="O61" s="95">
        <f t="shared" si="47"/>
        <v>1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09" t="s">
        <v>28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8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10"/>
      <c r="B64" s="111"/>
      <c r="C64" s="99">
        <v>43483</v>
      </c>
      <c r="D64" s="49">
        <v>43514</v>
      </c>
      <c r="E64" s="49">
        <v>43542</v>
      </c>
      <c r="F64" s="49">
        <v>43573</v>
      </c>
      <c r="G64" s="49">
        <v>43603</v>
      </c>
      <c r="H64" s="49">
        <v>43634</v>
      </c>
      <c r="I64" s="49">
        <v>43664</v>
      </c>
      <c r="J64" s="49">
        <v>43695</v>
      </c>
      <c r="K64" s="49">
        <v>43726</v>
      </c>
      <c r="L64" s="49">
        <v>43756</v>
      </c>
      <c r="M64" s="49">
        <v>43787</v>
      </c>
      <c r="N64" s="100">
        <v>43817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12" t="s">
        <v>16</v>
      </c>
      <c r="B65" s="113"/>
      <c r="C65" s="52">
        <v>64</v>
      </c>
      <c r="D65" s="54">
        <v>61</v>
      </c>
      <c r="E65" s="55">
        <v>63</v>
      </c>
      <c r="F65" s="54">
        <v>60</v>
      </c>
      <c r="G65" s="54">
        <v>59</v>
      </c>
      <c r="H65" s="54">
        <v>61</v>
      </c>
      <c r="I65" s="54">
        <v>60</v>
      </c>
      <c r="J65" s="54">
        <v>61</v>
      </c>
      <c r="K65" s="59">
        <v>59</v>
      </c>
      <c r="L65" s="59">
        <v>62</v>
      </c>
      <c r="M65" s="101">
        <f t="shared" ref="M65:M71" si="48">N55</f>
        <v>58</v>
      </c>
      <c r="N65" s="102">
        <v>59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14" t="s">
        <v>17</v>
      </c>
      <c r="B66" s="115"/>
      <c r="C66" s="12">
        <v>36</v>
      </c>
      <c r="D66" s="61">
        <v>43</v>
      </c>
      <c r="E66" s="62">
        <v>37</v>
      </c>
      <c r="F66" s="61">
        <v>40</v>
      </c>
      <c r="G66" s="61">
        <v>43</v>
      </c>
      <c r="H66" s="61">
        <v>41</v>
      </c>
      <c r="I66" s="61">
        <v>42</v>
      </c>
      <c r="J66" s="61">
        <v>40</v>
      </c>
      <c r="K66" s="10">
        <v>43</v>
      </c>
      <c r="L66" s="10">
        <v>40</v>
      </c>
      <c r="M66" s="103">
        <f t="shared" si="48"/>
        <v>44</v>
      </c>
      <c r="N66" s="104">
        <v>43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14" t="s">
        <v>18</v>
      </c>
      <c r="B67" s="115"/>
      <c r="C67" s="12">
        <v>30</v>
      </c>
      <c r="D67" s="61">
        <v>29</v>
      </c>
      <c r="E67" s="62">
        <v>30</v>
      </c>
      <c r="F67" s="61">
        <v>30</v>
      </c>
      <c r="G67" s="61">
        <v>30</v>
      </c>
      <c r="H67" s="61">
        <v>29</v>
      </c>
      <c r="I67" s="61">
        <v>29</v>
      </c>
      <c r="J67" s="61">
        <v>29</v>
      </c>
      <c r="K67" s="10">
        <v>29</v>
      </c>
      <c r="L67" s="10">
        <v>29</v>
      </c>
      <c r="M67" s="103">
        <f t="shared" si="48"/>
        <v>29</v>
      </c>
      <c r="N67" s="104">
        <v>29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14" t="s">
        <v>19</v>
      </c>
      <c r="B68" s="115"/>
      <c r="C68" s="12">
        <v>14</v>
      </c>
      <c r="D68" s="61">
        <v>14</v>
      </c>
      <c r="E68" s="62">
        <v>14</v>
      </c>
      <c r="F68" s="61">
        <v>14</v>
      </c>
      <c r="G68" s="61">
        <v>14</v>
      </c>
      <c r="H68" s="61">
        <v>14</v>
      </c>
      <c r="I68" s="61">
        <v>14</v>
      </c>
      <c r="J68" s="61">
        <v>14</v>
      </c>
      <c r="K68" s="10">
        <v>14</v>
      </c>
      <c r="L68" s="10">
        <v>14</v>
      </c>
      <c r="M68" s="103">
        <f t="shared" si="48"/>
        <v>14</v>
      </c>
      <c r="N68" s="104">
        <v>14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14" t="s">
        <v>20</v>
      </c>
      <c r="B69" s="115"/>
      <c r="C69" s="12">
        <v>14</v>
      </c>
      <c r="D69" s="61">
        <v>11</v>
      </c>
      <c r="E69" s="62">
        <v>14</v>
      </c>
      <c r="F69" s="61">
        <v>14</v>
      </c>
      <c r="G69" s="61">
        <v>14</v>
      </c>
      <c r="H69" s="61">
        <v>13</v>
      </c>
      <c r="I69" s="61">
        <v>13</v>
      </c>
      <c r="J69" s="61">
        <v>13</v>
      </c>
      <c r="K69" s="10">
        <v>13</v>
      </c>
      <c r="L69" s="10">
        <v>13</v>
      </c>
      <c r="M69" s="103">
        <f t="shared" si="48"/>
        <v>13</v>
      </c>
      <c r="N69" s="104">
        <v>13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14" t="s">
        <v>21</v>
      </c>
      <c r="B70" s="115"/>
      <c r="C70" s="12">
        <v>6</v>
      </c>
      <c r="D70" s="61">
        <v>6</v>
      </c>
      <c r="E70" s="62">
        <v>6</v>
      </c>
      <c r="F70" s="61">
        <v>6</v>
      </c>
      <c r="G70" s="61">
        <v>4</v>
      </c>
      <c r="H70" s="61">
        <v>6</v>
      </c>
      <c r="I70" s="61">
        <v>6</v>
      </c>
      <c r="J70" s="61">
        <v>6</v>
      </c>
      <c r="K70" s="10">
        <v>6</v>
      </c>
      <c r="L70" s="10">
        <v>6</v>
      </c>
      <c r="M70" s="103">
        <f t="shared" si="48"/>
        <v>6</v>
      </c>
      <c r="N70" s="104">
        <v>6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19" t="s">
        <v>22</v>
      </c>
      <c r="B71" s="118"/>
      <c r="C71" s="12">
        <v>1</v>
      </c>
      <c r="D71" s="66">
        <v>1</v>
      </c>
      <c r="E71" s="67">
        <v>1</v>
      </c>
      <c r="F71" s="66">
        <v>1</v>
      </c>
      <c r="G71" s="66">
        <v>1</v>
      </c>
      <c r="H71" s="66">
        <v>1</v>
      </c>
      <c r="I71" s="66">
        <v>1</v>
      </c>
      <c r="J71" s="66">
        <v>2</v>
      </c>
      <c r="K71" s="69">
        <v>1</v>
      </c>
      <c r="L71" s="69">
        <v>1</v>
      </c>
      <c r="M71" s="105">
        <f t="shared" si="48"/>
        <v>1</v>
      </c>
      <c r="N71" s="104">
        <v>1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/>
    <row r="73" spans="1:26" ht="15.75" customHeight="1" x14ac:dyDescent="0.2"/>
    <row r="74" spans="1:26" ht="15.75" customHeight="1" x14ac:dyDescent="0.2"/>
    <row r="75" spans="1:26" ht="15.75" customHeight="1" x14ac:dyDescent="0.2"/>
    <row r="76" spans="1:26" ht="15.75" customHeight="1" x14ac:dyDescent="0.2"/>
    <row r="77" spans="1:26" ht="15.75" customHeight="1" x14ac:dyDescent="0.2"/>
    <row r="78" spans="1:26" ht="15.75" customHeight="1" x14ac:dyDescent="0.2"/>
    <row r="79" spans="1:26" ht="15.75" customHeight="1" x14ac:dyDescent="0.2"/>
    <row r="80" spans="1:2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9">
    <mergeCell ref="A70:B70"/>
    <mergeCell ref="A71:B71"/>
    <mergeCell ref="A51:B51"/>
    <mergeCell ref="A54:B54"/>
    <mergeCell ref="A55:B55"/>
    <mergeCell ref="A56:B56"/>
    <mergeCell ref="A57:B57"/>
    <mergeCell ref="A58:B58"/>
    <mergeCell ref="A59:B59"/>
    <mergeCell ref="A65:B65"/>
    <mergeCell ref="A66:B66"/>
    <mergeCell ref="A67:B67"/>
    <mergeCell ref="A68:B68"/>
    <mergeCell ref="A69:B69"/>
    <mergeCell ref="A53:O53"/>
    <mergeCell ref="A60:B60"/>
    <mergeCell ref="A61:B61"/>
    <mergeCell ref="A63:N63"/>
    <mergeCell ref="A64:B64"/>
    <mergeCell ref="A46:B46"/>
    <mergeCell ref="A47:B47"/>
    <mergeCell ref="A48:B48"/>
    <mergeCell ref="A49:B49"/>
    <mergeCell ref="A50:B50"/>
    <mergeCell ref="A39:B39"/>
    <mergeCell ref="A40:B40"/>
    <mergeCell ref="A43:N43"/>
    <mergeCell ref="A44:B44"/>
    <mergeCell ref="A45:B45"/>
    <mergeCell ref="A34:B34"/>
    <mergeCell ref="A35:B35"/>
    <mergeCell ref="A36:B36"/>
    <mergeCell ref="A37:B37"/>
    <mergeCell ref="A38:B38"/>
    <mergeCell ref="A2:Y2"/>
    <mergeCell ref="A18:M18"/>
    <mergeCell ref="A31:Z31"/>
    <mergeCell ref="A32:B32"/>
    <mergeCell ref="A33:B3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7" width="8.62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Tanon</dc:creator>
  <cp:lastModifiedBy>Marcos Gonzalez</cp:lastModifiedBy>
  <dcterms:created xsi:type="dcterms:W3CDTF">2020-01-16T21:33:21Z</dcterms:created>
  <dcterms:modified xsi:type="dcterms:W3CDTF">2021-04-22T21:50:03Z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0x0101005A9B475372DDDF41B59A8251D85243CA</vt:lpwstr>
  </property>
</Properties>
</file>