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Marcos Gonzalez" algorithmName="SHA-512" hashValue="o1/SJe7U0vxc6oFxH7IB1QAWY3JEyEZZAyXlxwF/cltxuXEaztdVGW7brVPyTaTJSDfRGb1y3ZQjxBRg+QszcA==" saltValue="XUdKO4EBQShlLjg4+62Wqw==" spinCount="100000"/>
  <workbookPr/>
  <mc:AlternateContent xmlns:mc="http://schemas.openxmlformats.org/markup-compatibility/2006">
    <mc:Choice Requires="x15">
      <x15ac:absPath xmlns:x15ac="http://schemas.microsoft.com/office/spreadsheetml/2010/11/ac" url="G:\CTWP\IT\Web Page\Sea Level Stations\Inventory of Sea Level Stations\Uploaded files\"/>
    </mc:Choice>
  </mc:AlternateContent>
  <bookViews>
    <workbookView xWindow="0" yWindow="0" windowWidth="28800" windowHeight="12300"/>
  </bookViews>
  <sheets>
    <sheet name="Feb2020" sheetId="7" r:id="rId1"/>
    <sheet name="Legend" sheetId="14" r:id="rId2"/>
    <sheet name="Status" sheetId="19" r:id="rId3"/>
    <sheet name="Sensors" sheetId="12" state="hidden" r:id="rId4"/>
    <sheet name="Sensor Graph" sheetId="13" state="hidden" r:id="rId5"/>
    <sheet name="All-Contributing-" sheetId="5" r:id="rId6"/>
  </sheets>
  <definedNames>
    <definedName name="_xlnm._FilterDatabase" localSheetId="0" hidden="1">'Feb2020'!$G$1:$G$278</definedName>
    <definedName name="_xlnm._FilterDatabase" localSheetId="3" hidden="1">Sensors!$A$1:$J$249</definedName>
    <definedName name="_xlnm._FilterDatabase" localSheetId="2" hidden="1">Status!$A$1:$A$177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7" l="1"/>
  <c r="J1" i="19" l="1"/>
  <c r="H16" i="5" l="1"/>
  <c r="G15" i="5"/>
  <c r="L9" i="13" l="1"/>
  <c r="L8" i="13"/>
  <c r="L7" i="13"/>
  <c r="L6" i="13"/>
  <c r="L5" i="13"/>
  <c r="L4" i="13"/>
  <c r="L3" i="13"/>
  <c r="L2" i="13"/>
  <c r="C73" i="13"/>
  <c r="G16" i="5" l="1"/>
  <c r="H6" i="5" s="1"/>
  <c r="H7" i="5" l="1"/>
  <c r="H8" i="5"/>
  <c r="H10" i="5"/>
  <c r="H11" i="5"/>
  <c r="H12" i="5"/>
  <c r="H13" i="5"/>
  <c r="H9" i="5"/>
  <c r="H5" i="5"/>
  <c r="H4" i="5"/>
  <c r="H14" i="5"/>
  <c r="H15" i="5"/>
</calcChain>
</file>

<file path=xl/sharedStrings.xml><?xml version="1.0" encoding="utf-8"?>
<sst xmlns="http://schemas.openxmlformats.org/spreadsheetml/2006/main" count="3577" uniqueCount="680">
  <si>
    <t>Station location</t>
  </si>
  <si>
    <t>Station Code (IOC - PTWC)</t>
  </si>
  <si>
    <t>Type of Sensors</t>
  </si>
  <si>
    <t>Country</t>
  </si>
  <si>
    <t>Status</t>
  </si>
  <si>
    <t>Performance Ratio %</t>
  </si>
  <si>
    <t>January</t>
  </si>
  <si>
    <t>February</t>
  </si>
  <si>
    <t>Blowing Point</t>
  </si>
  <si>
    <t>blow</t>
  </si>
  <si>
    <t>rad</t>
  </si>
  <si>
    <t>Anguilla</t>
  </si>
  <si>
    <t>Contributing RTX</t>
  </si>
  <si>
    <t>Verified / Raw Data</t>
  </si>
  <si>
    <t xml:space="preserve"> Joint Archive for Sea Level, University of Hawaii (JASL)*</t>
  </si>
  <si>
    <t>Comments</t>
  </si>
  <si>
    <t>ra2</t>
  </si>
  <si>
    <t>Barbuda</t>
  </si>
  <si>
    <t>barb</t>
  </si>
  <si>
    <t>pwl</t>
  </si>
  <si>
    <t>Antigua and Barbuda</t>
  </si>
  <si>
    <t>Type of sensors: pwl (primary water level) - rad (radar) - prs (pressure) - ecs (acoustic echo sounder) - bub (bubbler) - wls (water level sensor) - flt (float) - aqu (Aquatrack) - pr1 (1st pressure)</t>
  </si>
  <si>
    <t>barb2</t>
  </si>
  <si>
    <t>Parham (Camp Blizard), Antigua</t>
  </si>
  <si>
    <t>parh</t>
  </si>
  <si>
    <t>Oranjestad</t>
  </si>
  <si>
    <t>oran</t>
  </si>
  <si>
    <t xml:space="preserve">prs </t>
  </si>
  <si>
    <t>Aruba</t>
  </si>
  <si>
    <t>DART 44401</t>
  </si>
  <si>
    <t>Atlantic NE  Connetticut, USA - Northeast Castle Rock Seamount</t>
  </si>
  <si>
    <t>Down</t>
  </si>
  <si>
    <t>Latitude</t>
  </si>
  <si>
    <t xml:space="preserve"> - </t>
  </si>
  <si>
    <t>Longitude</t>
  </si>
  <si>
    <t>Operator</t>
  </si>
  <si>
    <t>GOES PID</t>
  </si>
  <si>
    <t>GLOSS number</t>
  </si>
  <si>
    <t>DART 44402</t>
  </si>
  <si>
    <t>WMO Header/NMC Descriptor /(IOC Connection)</t>
  </si>
  <si>
    <t>Atlantic off New York, USA - Southeast Block Canyon, NY</t>
  </si>
  <si>
    <t>Transmit interval (min)</t>
  </si>
  <si>
    <t>Sampling rate (min)</t>
  </si>
  <si>
    <t>DART 41425</t>
  </si>
  <si>
    <t>Atlantic off South Carolina, USA - East Charleston, SC</t>
  </si>
  <si>
    <t xml:space="preserve">Contributing RTX </t>
  </si>
  <si>
    <t>Most Recent Time Period</t>
  </si>
  <si>
    <t>Settlement Point</t>
  </si>
  <si>
    <t>stpt/setp1</t>
  </si>
  <si>
    <t>Completeness Index (CI)</t>
  </si>
  <si>
    <t>Bahamas</t>
  </si>
  <si>
    <t>ecs</t>
  </si>
  <si>
    <t>Lee Stocking Island, Exuma</t>
  </si>
  <si>
    <t xml:space="preserve">Anguilla DDM </t>
  </si>
  <si>
    <t>A84006AC</t>
  </si>
  <si>
    <t>Existing</t>
  </si>
  <si>
    <t>SOAT10</t>
  </si>
  <si>
    <t>Matthew Town, Inagua</t>
  </si>
  <si>
    <t>Nassau Harbour, New Providence</t>
  </si>
  <si>
    <t>Treasure Cay, Abaco</t>
  </si>
  <si>
    <t>Bridgetown Port</t>
  </si>
  <si>
    <t>brid</t>
  </si>
  <si>
    <t>aqu</t>
  </si>
  <si>
    <t>Barbados</t>
  </si>
  <si>
    <t>Port St. Charles</t>
  </si>
  <si>
    <t>ptsc</t>
  </si>
  <si>
    <t>Pelican Fort</t>
  </si>
  <si>
    <t>NOS/NOAA</t>
  </si>
  <si>
    <t>334550D8</t>
  </si>
  <si>
    <t>web</t>
  </si>
  <si>
    <t>Conset Bay</t>
  </si>
  <si>
    <t>Removed</t>
  </si>
  <si>
    <t>Speightstown</t>
  </si>
  <si>
    <t>SXXX03</t>
  </si>
  <si>
    <t xml:space="preserve">Removed </t>
  </si>
  <si>
    <t xml:space="preserve">Carrie Bow Cay </t>
  </si>
  <si>
    <t>cabc</t>
  </si>
  <si>
    <t>Belize</t>
  </si>
  <si>
    <t>Antigua &amp; Barbuda Meteorological Services CPACC/MACC</t>
  </si>
  <si>
    <t>Belize City</t>
  </si>
  <si>
    <t>Planned</t>
  </si>
  <si>
    <t>Aruba Department of Meteorology</t>
  </si>
  <si>
    <t>A84006ac</t>
  </si>
  <si>
    <t>SONU10</t>
  </si>
  <si>
    <t>Port of Belize</t>
  </si>
  <si>
    <t>pobe</t>
  </si>
  <si>
    <t>St. Georges Island / Esso Pier</t>
  </si>
  <si>
    <t>bmda</t>
  </si>
  <si>
    <t>NOAA NDBC</t>
  </si>
  <si>
    <t>Bermuda</t>
  </si>
  <si>
    <t>Road Town Harbor, Tortola</t>
  </si>
  <si>
    <t>tort</t>
  </si>
  <si>
    <t>British Virgin Islands</t>
  </si>
  <si>
    <t>DART 42407</t>
  </si>
  <si>
    <t>Caribbean Sea</t>
  </si>
  <si>
    <t>George Town</t>
  </si>
  <si>
    <t xml:space="preserve">geor </t>
  </si>
  <si>
    <t>Cayman Islands</t>
  </si>
  <si>
    <t>Cartagena</t>
  </si>
  <si>
    <t>University of Hawaii Sea Level Center</t>
  </si>
  <si>
    <t>cart</t>
  </si>
  <si>
    <t>Colombia</t>
  </si>
  <si>
    <t>3543234A</t>
  </si>
  <si>
    <t>SEPO40</t>
  </si>
  <si>
    <t>San Andres</t>
  </si>
  <si>
    <t>sana</t>
  </si>
  <si>
    <t>bub</t>
  </si>
  <si>
    <t>Santa Marta</t>
  </si>
  <si>
    <t>sama</t>
  </si>
  <si>
    <t>Capurganá</t>
  </si>
  <si>
    <t>Bahamas Department of Meteorology CPACC</t>
  </si>
  <si>
    <t xml:space="preserve">833003FE </t>
  </si>
  <si>
    <t>Sapzurro</t>
  </si>
  <si>
    <t>sapz</t>
  </si>
  <si>
    <t>sapz2</t>
  </si>
  <si>
    <t>14023162 (Not Transmitting)</t>
  </si>
  <si>
    <t>Bahamas Department of Meteorology CPACC/MACC</t>
  </si>
  <si>
    <t>140247F2  Now being used for Barbados Met station (CIMHERC)</t>
  </si>
  <si>
    <t>Islas del Rosario</t>
  </si>
  <si>
    <t xml:space="preserve">Caribbean Institute of Meterology and Hydrology, CPACC/MACC.  </t>
  </si>
  <si>
    <t>Isla Naval</t>
  </si>
  <si>
    <t>inav2</t>
  </si>
  <si>
    <t>inav</t>
  </si>
  <si>
    <t>Coastal Zone Management Unit with ICSECA Funds</t>
  </si>
  <si>
    <t>BAB00078</t>
  </si>
  <si>
    <t>SOBR10</t>
  </si>
  <si>
    <t>Coastal Zone Management Unit</t>
  </si>
  <si>
    <t>Coveñas</t>
  </si>
  <si>
    <t>cove</t>
  </si>
  <si>
    <t>Puerto Estrella</t>
  </si>
  <si>
    <t>estr</t>
  </si>
  <si>
    <t>Limón</t>
  </si>
  <si>
    <t>limon / limn</t>
  </si>
  <si>
    <t>Costa Rica</t>
  </si>
  <si>
    <t>Smithsonian Institute</t>
  </si>
  <si>
    <t>SOBH10</t>
  </si>
  <si>
    <t>Cabo Cruz</t>
  </si>
  <si>
    <t>Cuba</t>
  </si>
  <si>
    <t>Cabo San Antonio - Morros de Piedra</t>
  </si>
  <si>
    <t>Gibara</t>
  </si>
  <si>
    <t>Belize Met Service/CIMH/NOC</t>
  </si>
  <si>
    <t>Isabela de Sagua</t>
  </si>
  <si>
    <t>Manzanillo</t>
  </si>
  <si>
    <t>Belize Dept. Meterology - CPACC/MACC</t>
  </si>
  <si>
    <t xml:space="preserve">1402611E </t>
  </si>
  <si>
    <t>Guantanamo</t>
  </si>
  <si>
    <t>Gap</t>
  </si>
  <si>
    <t>National Meteorological Service of Belize (Belize)</t>
  </si>
  <si>
    <t>6B001EEE</t>
  </si>
  <si>
    <t>Casilda</t>
  </si>
  <si>
    <t>Maisí</t>
  </si>
  <si>
    <t>Mariel Boca</t>
  </si>
  <si>
    <t>Bahia de la Habana</t>
  </si>
  <si>
    <t>NOS/NOAA Station ID: 2695540</t>
  </si>
  <si>
    <t>Nuevitas Punta de Practicos</t>
  </si>
  <si>
    <t>Puerto Padre</t>
  </si>
  <si>
    <t>BVI Dept. of Disaster Management as of 2011, previously Dept. Lands and Survey</t>
  </si>
  <si>
    <t>Nuevitas Bufaderos</t>
  </si>
  <si>
    <t xml:space="preserve">B110070A </t>
  </si>
  <si>
    <t>SOVI10</t>
  </si>
  <si>
    <t>Siboney</t>
  </si>
  <si>
    <t>Santiago de Cuba</t>
  </si>
  <si>
    <t>Santa Cruz del Sur</t>
  </si>
  <si>
    <t>UNESCO/Hazard Management Cayman Islands</t>
  </si>
  <si>
    <t>1320048C</t>
  </si>
  <si>
    <t>SOGC10</t>
  </si>
  <si>
    <t>Carapachibey</t>
  </si>
  <si>
    <t>Cayo Loco</t>
  </si>
  <si>
    <t>Cayo Largo</t>
  </si>
  <si>
    <t>Instituto de Hidrología, Meteorología y Estudios Ambientales de Colombia (IDEAM)</t>
  </si>
  <si>
    <t>CB046524</t>
  </si>
  <si>
    <t>SXCO41</t>
  </si>
  <si>
    <t>La Coloma</t>
  </si>
  <si>
    <t>Willemstad</t>
  </si>
  <si>
    <t>Curacao</t>
  </si>
  <si>
    <t>Bullen Bay (Replaces Willemstad)</t>
  </si>
  <si>
    <t>DIMAR/UHSLC/PRSN</t>
  </si>
  <si>
    <t>bull</t>
  </si>
  <si>
    <t>prs</t>
  </si>
  <si>
    <t>Portsmouth</t>
  </si>
  <si>
    <t>Dominica</t>
  </si>
  <si>
    <t>Marigot</t>
  </si>
  <si>
    <t>mrig</t>
  </si>
  <si>
    <t>Roseau</t>
  </si>
  <si>
    <t>rose</t>
  </si>
  <si>
    <t xml:space="preserve">Dominica       </t>
  </si>
  <si>
    <t>Dirección General Marítma (DIMAR)</t>
  </si>
  <si>
    <t>15A045F2</t>
  </si>
  <si>
    <t>FTP box</t>
  </si>
  <si>
    <t>ptmd2</t>
  </si>
  <si>
    <t>pr1</t>
  </si>
  <si>
    <t>Barahona</t>
  </si>
  <si>
    <t>bara</t>
  </si>
  <si>
    <t>Dominican Republic</t>
  </si>
  <si>
    <t>DIMAR</t>
  </si>
  <si>
    <t>15A05856</t>
  </si>
  <si>
    <t>FTB box</t>
  </si>
  <si>
    <t>Puerto Caucedo/San Andres/Santo Domingo</t>
  </si>
  <si>
    <t>sdom / sdrd</t>
  </si>
  <si>
    <t>Puerto Plata</t>
  </si>
  <si>
    <t>ptpl / ppla</t>
  </si>
  <si>
    <t>Punta Cana</t>
  </si>
  <si>
    <t>ptca / pcan</t>
  </si>
  <si>
    <t>Bahía de Luperón</t>
  </si>
  <si>
    <t>Bahía de Samaná</t>
  </si>
  <si>
    <t>Bayahibe</t>
  </si>
  <si>
    <t>Pedernales</t>
  </si>
  <si>
    <t>Puerto de Santo Domingo</t>
  </si>
  <si>
    <t>Ile Royale</t>
  </si>
  <si>
    <t>iler</t>
  </si>
  <si>
    <t>French Guiana</t>
  </si>
  <si>
    <t>iler2</t>
  </si>
  <si>
    <t>Prickly Bay</t>
  </si>
  <si>
    <t>RONMAC; Upgraded in 2010 NOAA/UHSLC/PRSN</t>
  </si>
  <si>
    <t>pric</t>
  </si>
  <si>
    <t>354011DE</t>
  </si>
  <si>
    <t>Grenada</t>
  </si>
  <si>
    <t>Sauteurs</t>
  </si>
  <si>
    <t>Oficina Nacional de Hidrografía y Geodesia</t>
  </si>
  <si>
    <t>Pointe à Pitre</t>
  </si>
  <si>
    <t>ptpt</t>
  </si>
  <si>
    <t>Guadeloupe</t>
  </si>
  <si>
    <t>ptpt2</t>
  </si>
  <si>
    <t xml:space="preserve">Deshaies Harbour </t>
  </si>
  <si>
    <t>desh</t>
  </si>
  <si>
    <t xml:space="preserve">La Désirade Island, Grande Anse Marina Harbour </t>
  </si>
  <si>
    <t>desi</t>
  </si>
  <si>
    <t>Puerto Barrios</t>
  </si>
  <si>
    <t>prba</t>
  </si>
  <si>
    <t>Guatemala</t>
  </si>
  <si>
    <t>DART 42409</t>
  </si>
  <si>
    <t>Gulf of Mexico</t>
  </si>
  <si>
    <t>National Ocean Service</t>
  </si>
  <si>
    <t>DART 42429</t>
  </si>
  <si>
    <t>Harbour Master Boathouse</t>
  </si>
  <si>
    <t>HMB</t>
  </si>
  <si>
    <t>Guyana</t>
  </si>
  <si>
    <t>Market Place Georgetown</t>
  </si>
  <si>
    <t>Rosignol</t>
  </si>
  <si>
    <t>Parika</t>
  </si>
  <si>
    <t>Unknown</t>
  </si>
  <si>
    <t>Cap Haitien</t>
  </si>
  <si>
    <t>caph</t>
  </si>
  <si>
    <t>Haiti</t>
  </si>
  <si>
    <t>Jacmel</t>
  </si>
  <si>
    <t>jaca</t>
  </si>
  <si>
    <t>Port au Prince</t>
  </si>
  <si>
    <t>slds</t>
  </si>
  <si>
    <t>Gonaives</t>
  </si>
  <si>
    <t xml:space="preserve">Planned </t>
  </si>
  <si>
    <t>Jeremie</t>
  </si>
  <si>
    <t>jrmi</t>
  </si>
  <si>
    <t>St. Louis du Sud</t>
  </si>
  <si>
    <t>Meteorological Dept. Curacao NOAA/UHSLC/PRSN</t>
  </si>
  <si>
    <t>3541C54C</t>
  </si>
  <si>
    <t>Guanaja Island</t>
  </si>
  <si>
    <t>Honduras</t>
  </si>
  <si>
    <t>Omoa</t>
  </si>
  <si>
    <t>Meteorological Dept. Curacao/UHSLC/PRSN</t>
  </si>
  <si>
    <t>Puerto Cortes</t>
  </si>
  <si>
    <t>pcor</t>
  </si>
  <si>
    <t>Puerto De Castilla, Trujillo</t>
  </si>
  <si>
    <t>Roatan N</t>
  </si>
  <si>
    <t>Ocean Wise</t>
  </si>
  <si>
    <t>Punta Gorda Harbor, Roatan S</t>
  </si>
  <si>
    <t>rtas</t>
  </si>
  <si>
    <t>Tela Harbor</t>
  </si>
  <si>
    <t>tela</t>
  </si>
  <si>
    <t>Utila Island</t>
  </si>
  <si>
    <t>util</t>
  </si>
  <si>
    <t>Cabotaje Harbor, La Ceiba</t>
  </si>
  <si>
    <t>ceib</t>
  </si>
  <si>
    <t>Cochino Pequeño</t>
  </si>
  <si>
    <t>UHSLC/PRSN replaced sea level CPACC/ MACC;</t>
  </si>
  <si>
    <t>354097CA (UHSLC), 14027268 (MACC-Not Transmitting)</t>
  </si>
  <si>
    <t>Swan Island</t>
  </si>
  <si>
    <t>Port Royal</t>
  </si>
  <si>
    <t>ptro</t>
  </si>
  <si>
    <t xml:space="preserve">Jamaica </t>
  </si>
  <si>
    <t>Montego Bay</t>
  </si>
  <si>
    <t>Dominica Meteorological Service</t>
  </si>
  <si>
    <t>6B0025A6</t>
  </si>
  <si>
    <t>Port Antonio</t>
  </si>
  <si>
    <t>SODO10</t>
  </si>
  <si>
    <t xml:space="preserve">Discovery Bay, Jamaica </t>
  </si>
  <si>
    <t xml:space="preserve">Gap </t>
  </si>
  <si>
    <t>Alligator Pond</t>
  </si>
  <si>
    <t xml:space="preserve">Fort de France Harbour </t>
  </si>
  <si>
    <t>ftfr2</t>
  </si>
  <si>
    <t>Martinique</t>
  </si>
  <si>
    <t>ftfr</t>
  </si>
  <si>
    <t>ONAMET/PRSN</t>
  </si>
  <si>
    <t xml:space="preserve">Le Precheur Harbour </t>
  </si>
  <si>
    <t>SXDR40</t>
  </si>
  <si>
    <t>prec</t>
  </si>
  <si>
    <t>Le Robert</t>
  </si>
  <si>
    <t>lero</t>
  </si>
  <si>
    <t>3341059E</t>
  </si>
  <si>
    <t>Celestun</t>
  </si>
  <si>
    <t>clst</t>
  </si>
  <si>
    <t>flt</t>
  </si>
  <si>
    <t>Mexico</t>
  </si>
  <si>
    <t>UHSLC/PRSN/ONAMET</t>
  </si>
  <si>
    <t>Ciudad del Carmen</t>
  </si>
  <si>
    <t>ccar</t>
  </si>
  <si>
    <t>Lerma Campeche</t>
  </si>
  <si>
    <t>camt</t>
  </si>
  <si>
    <t>Frontera</t>
  </si>
  <si>
    <t>frtr</t>
  </si>
  <si>
    <t>Isla Mujeres</t>
  </si>
  <si>
    <t>imuj</t>
  </si>
  <si>
    <t>354041A2</t>
  </si>
  <si>
    <t>Isla Clarion</t>
  </si>
  <si>
    <t>iclr</t>
  </si>
  <si>
    <t>Progreso</t>
  </si>
  <si>
    <t>prog/prog2</t>
  </si>
  <si>
    <t>Puerto Morelos, Q. R.</t>
  </si>
  <si>
    <t>pumo</t>
  </si>
  <si>
    <t>pumo2 / pum</t>
  </si>
  <si>
    <t>ONAMET</t>
  </si>
  <si>
    <t>Tuxpan</t>
  </si>
  <si>
    <t>INDRHI</t>
  </si>
  <si>
    <t>tuxp</t>
  </si>
  <si>
    <t>Veracruz</t>
  </si>
  <si>
    <t>vera</t>
  </si>
  <si>
    <t>vera2</t>
  </si>
  <si>
    <t>Montserrat</t>
  </si>
  <si>
    <t>Corn Island</t>
  </si>
  <si>
    <t>cois</t>
  </si>
  <si>
    <t>Nicaragua</t>
  </si>
  <si>
    <t>Blue Fields</t>
  </si>
  <si>
    <t>SHOM / DDE, RONIM</t>
  </si>
  <si>
    <t>Puerto Cabezas</t>
  </si>
  <si>
    <t>FR749</t>
  </si>
  <si>
    <t xml:space="preserve">El Porvenir </t>
  </si>
  <si>
    <t>elpo</t>
  </si>
  <si>
    <t>SZCA01</t>
  </si>
  <si>
    <t>Panama</t>
  </si>
  <si>
    <t>12, 05</t>
  </si>
  <si>
    <t>UHSLC/PRSN replaced sea level CPACC/ MACC</t>
  </si>
  <si>
    <t xml:space="preserve">3541B3DC (NOAA/UHSLC/PRSN); 1402A400 (MACC-Not Transmitting), </t>
  </si>
  <si>
    <t>Bocas del Toro</t>
  </si>
  <si>
    <t>bdto</t>
  </si>
  <si>
    <t>Galeta Point</t>
  </si>
  <si>
    <t xml:space="preserve">Seismic Research Center </t>
  </si>
  <si>
    <t>The Sisters Island</t>
  </si>
  <si>
    <t>Seismic Research Center</t>
  </si>
  <si>
    <t>Aguadilla</t>
  </si>
  <si>
    <t>agua</t>
  </si>
  <si>
    <t>Puerto Rico</t>
  </si>
  <si>
    <t>Arecibo</t>
  </si>
  <si>
    <t>Service hydrographique et océanographique de la marine (France )</t>
  </si>
  <si>
    <t>arac</t>
  </si>
  <si>
    <t>FR125</t>
  </si>
  <si>
    <t>aracS</t>
  </si>
  <si>
    <t>Culebra Island</t>
  </si>
  <si>
    <t>cule</t>
  </si>
  <si>
    <t>cule2</t>
  </si>
  <si>
    <t>IPGP</t>
  </si>
  <si>
    <t>12A0419C</t>
  </si>
  <si>
    <t>SXMF40</t>
  </si>
  <si>
    <t>Fajardo</t>
  </si>
  <si>
    <t>faja</t>
  </si>
  <si>
    <t>Isabel II,  Vieques</t>
  </si>
  <si>
    <t>isab/viqu</t>
  </si>
  <si>
    <t>IPGPFR</t>
  </si>
  <si>
    <t>12A00296</t>
  </si>
  <si>
    <t>La Esperanza, Vieques</t>
  </si>
  <si>
    <t>vieq</t>
  </si>
  <si>
    <t>vieq2</t>
  </si>
  <si>
    <t>INSIVUMEH</t>
  </si>
  <si>
    <t>SOGU40</t>
  </si>
  <si>
    <t>Magueyes Island</t>
  </si>
  <si>
    <t>magi</t>
  </si>
  <si>
    <t>magi2</t>
  </si>
  <si>
    <t>Mayagüez</t>
  </si>
  <si>
    <t>maya</t>
  </si>
  <si>
    <t>Mona Island</t>
  </si>
  <si>
    <t xml:space="preserve">mona </t>
  </si>
  <si>
    <t>mona2</t>
  </si>
  <si>
    <t>San Juan</t>
  </si>
  <si>
    <t>sanj</t>
  </si>
  <si>
    <t>wls</t>
  </si>
  <si>
    <t>Maritime Administration Department</t>
  </si>
  <si>
    <t>sanj2</t>
  </si>
  <si>
    <t>MACC/Hydromet Dept.</t>
  </si>
  <si>
    <t>Yabucoa</t>
  </si>
  <si>
    <t xml:space="preserve">140282EC </t>
  </si>
  <si>
    <t>yabu</t>
  </si>
  <si>
    <t>Peñuelas</t>
  </si>
  <si>
    <t>penu</t>
  </si>
  <si>
    <t>6.26666</t>
  </si>
  <si>
    <t>Caja de Muertos</t>
  </si>
  <si>
    <t>CPACC</t>
  </si>
  <si>
    <t>camu</t>
  </si>
  <si>
    <t>1402919A (Not transmitting)</t>
  </si>
  <si>
    <t>DART 41421</t>
  </si>
  <si>
    <t>6.85000</t>
  </si>
  <si>
    <t>Puerto Rico Trench East - North St Thomas</t>
  </si>
  <si>
    <t>DART  41420</t>
  </si>
  <si>
    <t>UNESCO/SEMANAH/PRSN</t>
  </si>
  <si>
    <t>Puerto Rico Trench West - North Santo Domingo</t>
  </si>
  <si>
    <t>3540C7B6</t>
  </si>
  <si>
    <t>SEHA10</t>
  </si>
  <si>
    <t>Baseterre (Coast Guard Base)</t>
  </si>
  <si>
    <t>bass</t>
  </si>
  <si>
    <t>St. Kitts &amp; Nevis</t>
  </si>
  <si>
    <t xml:space="preserve"> Ganter's Bay</t>
  </si>
  <si>
    <t>stlu</t>
  </si>
  <si>
    <t>prs1</t>
  </si>
  <si>
    <t>St. Lucia</t>
  </si>
  <si>
    <t>49A014F4</t>
  </si>
  <si>
    <t>prs2</t>
  </si>
  <si>
    <t>Calliaqua (Coast Guard Base)</t>
  </si>
  <si>
    <t>calq</t>
  </si>
  <si>
    <t>St. Vincent &amp; the Grenadines</t>
  </si>
  <si>
    <t>49A00782 (March 2013 assignment), 0101C646 (old?)</t>
  </si>
  <si>
    <t>Gustavia</t>
  </si>
  <si>
    <t>St. Barthelemy</t>
  </si>
  <si>
    <t>Saint Martin Island</t>
  </si>
  <si>
    <t>stmt</t>
  </si>
  <si>
    <t>St. Martin</t>
  </si>
  <si>
    <t>SEMANAH</t>
  </si>
  <si>
    <t>Cedros Bay</t>
  </si>
  <si>
    <t>cdtt</t>
  </si>
  <si>
    <t>Trinidad and Tobago</t>
  </si>
  <si>
    <t>Charlotteville</t>
  </si>
  <si>
    <t>chrl</t>
  </si>
  <si>
    <t>49A01A26</t>
  </si>
  <si>
    <t>Point Fortin</t>
  </si>
  <si>
    <t>pnfo</t>
  </si>
  <si>
    <t>Port Of Spain</t>
  </si>
  <si>
    <t>ptsp</t>
  </si>
  <si>
    <t>Scarborough</t>
  </si>
  <si>
    <t>scar</t>
  </si>
  <si>
    <t>Toco Trinidad</t>
  </si>
  <si>
    <t>49A00950</t>
  </si>
  <si>
    <t>Point a Pierre</t>
  </si>
  <si>
    <t>Grand Turk</t>
  </si>
  <si>
    <t>tuca</t>
  </si>
  <si>
    <t>Turks and Caicos</t>
  </si>
  <si>
    <t>COPECO</t>
  </si>
  <si>
    <t>Charlotte Amalie, St. Thomas</t>
  </si>
  <si>
    <t>amal</t>
  </si>
  <si>
    <t>USVI</t>
  </si>
  <si>
    <t>amal2</t>
  </si>
  <si>
    <t>50C44664</t>
  </si>
  <si>
    <t>Christiansted Harbor, St. Croix</t>
  </si>
  <si>
    <t>stcr</t>
  </si>
  <si>
    <t>SOHO10</t>
  </si>
  <si>
    <t>stcr2</t>
  </si>
  <si>
    <t>Lameshur Bay, St. John</t>
  </si>
  <si>
    <t>lame</t>
  </si>
  <si>
    <t>50C473FE</t>
  </si>
  <si>
    <t xml:space="preserve"> lame2</t>
  </si>
  <si>
    <t>Lime Tree Bay, St. Croix</t>
  </si>
  <si>
    <t>lime</t>
  </si>
  <si>
    <t>lime2</t>
  </si>
  <si>
    <t>50C4A596</t>
  </si>
  <si>
    <t>Aves Island</t>
  </si>
  <si>
    <t>Venezuela</t>
  </si>
  <si>
    <t>Punta Arenas, Margarita Island</t>
  </si>
  <si>
    <t>La Guaira</t>
  </si>
  <si>
    <t>50CF45CC</t>
  </si>
  <si>
    <t>50C45512</t>
  </si>
  <si>
    <t>50CF56BA</t>
  </si>
  <si>
    <t>SOHO11</t>
  </si>
  <si>
    <t>50C46088</t>
  </si>
  <si>
    <t>Jamaica Meteorological Service UNAVCO</t>
  </si>
  <si>
    <t>1402B776 (CPACC-Not transmitting), 9240F0F0 (Not transmitting)</t>
  </si>
  <si>
    <t>SOJM10</t>
  </si>
  <si>
    <t>Meteorological Service P.R. China</t>
  </si>
  <si>
    <t>Meteorological Service CPACC/MACC</t>
  </si>
  <si>
    <t>1402C1E6</t>
  </si>
  <si>
    <t>SHOM, RONIM, Meteo-France</t>
  </si>
  <si>
    <t>FR126</t>
  </si>
  <si>
    <t>local authorities</t>
  </si>
  <si>
    <t>12A011E0</t>
  </si>
  <si>
    <t>SOMR10</t>
  </si>
  <si>
    <t>General Council of Martinique</t>
  </si>
  <si>
    <t>12A052EA</t>
  </si>
  <si>
    <t>UNAM</t>
  </si>
  <si>
    <t>CTWP</t>
  </si>
  <si>
    <t>FB03E75A</t>
  </si>
  <si>
    <t>SOMX10</t>
  </si>
  <si>
    <t>UNAM/UNAVCO</t>
  </si>
  <si>
    <t>010F1446</t>
  </si>
  <si>
    <t>0102A4AE</t>
  </si>
  <si>
    <t>INETER</t>
  </si>
  <si>
    <t>SXXX50</t>
  </si>
  <si>
    <t>RONMAC/INETER</t>
  </si>
  <si>
    <t>U. Panama, NOAA/UHSLC/PRSN2009-2012 project</t>
  </si>
  <si>
    <t>354084BC</t>
  </si>
  <si>
    <t>Smithsonian Tropical Research Institute</t>
  </si>
  <si>
    <t>F230215A</t>
  </si>
  <si>
    <t>SOPM10</t>
  </si>
  <si>
    <t>UHSLC/IG-UPA</t>
  </si>
  <si>
    <t>Unknown was to have been upgraded as part of NOAA/UHSLC</t>
  </si>
  <si>
    <t>Limon Bay (replaced Coco Solo which replaces Portobelo, recomended initially by IAS, given close location)</t>
  </si>
  <si>
    <t>NOS/NOAA/PRSN</t>
  </si>
  <si>
    <t>335E47798</t>
  </si>
  <si>
    <t>PRSN</t>
  </si>
  <si>
    <t>3366454E</t>
  </si>
  <si>
    <t>335CB2E8</t>
  </si>
  <si>
    <t>3366C35A</t>
  </si>
  <si>
    <t>3366D02C</t>
  </si>
  <si>
    <t>335CC478</t>
  </si>
  <si>
    <t>3364E042</t>
  </si>
  <si>
    <t>336633DE</t>
  </si>
  <si>
    <t>3365E2B8</t>
  </si>
  <si>
    <t>335CA19E</t>
  </si>
  <si>
    <t>3366B5CA</t>
  </si>
  <si>
    <t>3366A6BC</t>
  </si>
  <si>
    <t>CPACC/MACC; Upgraded by UNESCO/ NEMA</t>
  </si>
  <si>
    <t>FA8005BC;  1402D290</t>
  </si>
  <si>
    <t>Saint Lucia Met Service/CIMH/NOC</t>
  </si>
  <si>
    <t>6B00103C</t>
  </si>
  <si>
    <t>SOLC10</t>
  </si>
  <si>
    <t>CPACC/MACC; Upgraded by UNESCO/ NEMO</t>
  </si>
  <si>
    <t xml:space="preserve">53500294;  1401D59E </t>
  </si>
  <si>
    <t>SOVG10</t>
  </si>
  <si>
    <t>Collectivite de St. Barthelemy</t>
  </si>
  <si>
    <t>12A00C44</t>
  </si>
  <si>
    <t>Collective de St. Martin</t>
  </si>
  <si>
    <t>12A01F32</t>
  </si>
  <si>
    <t xml:space="preserve">Trinidad and Tobago Hydrographic Unit, Originally CPACC </t>
  </si>
  <si>
    <t xml:space="preserve"> A9C013C0 (Hydrographic Unit), 14030602 (Guyayaguare-Not Transmitting)</t>
  </si>
  <si>
    <t>SOTD10</t>
  </si>
  <si>
    <t>CPACC Trinidad and Tobago Hydrographic Unit</t>
  </si>
  <si>
    <t>A9C043BC (Hydrographic Unit); 14003496 (CPACC Not transmitting)</t>
  </si>
  <si>
    <t xml:space="preserve">Trinidad and Tobago Hydrographic Unit </t>
  </si>
  <si>
    <t>A9C050CA</t>
  </si>
  <si>
    <t>Trinidad and Tobago Hydrographic Unit, CPACC/MACC</t>
  </si>
  <si>
    <t>A9C000B6 (Hydrographic Unit); 1402F47C (CPACC/MACC, Not Transmitting)</t>
  </si>
  <si>
    <t>A9C0352C</t>
  </si>
  <si>
    <t>A9C0265A</t>
  </si>
  <si>
    <t>DDEM - TCI / CTWP</t>
  </si>
  <si>
    <t>C2D00462</t>
  </si>
  <si>
    <t>SOTI10</t>
  </si>
  <si>
    <t>3364A348</t>
  </si>
  <si>
    <t>3365B2C4</t>
  </si>
  <si>
    <t>335D10EA</t>
  </si>
  <si>
    <t>3364B03E</t>
  </si>
  <si>
    <t>Web</t>
  </si>
  <si>
    <t>Instituto Geografico de Venezuela Simon Bolivar</t>
  </si>
  <si>
    <t>Station Code</t>
  </si>
  <si>
    <t>Bin</t>
  </si>
  <si>
    <t>Frequency</t>
  </si>
  <si>
    <t xml:space="preserve"> %</t>
  </si>
  <si>
    <t>More</t>
  </si>
  <si>
    <t>Blank</t>
  </si>
  <si>
    <t>Total</t>
  </si>
  <si>
    <t xml:space="preserve"> </t>
  </si>
  <si>
    <t>ptpr</t>
  </si>
  <si>
    <t>PTWC</t>
  </si>
  <si>
    <t>rad/rwl</t>
  </si>
  <si>
    <t>pws/pwl</t>
  </si>
  <si>
    <t>aqu/prs</t>
  </si>
  <si>
    <t>prs /swl</t>
  </si>
  <si>
    <t>prs /pr</t>
  </si>
  <si>
    <t>Alvarado</t>
  </si>
  <si>
    <t>alva</t>
  </si>
  <si>
    <t>Sanchez Magallanes</t>
  </si>
  <si>
    <t>smag</t>
  </si>
  <si>
    <t>Sisal</t>
  </si>
  <si>
    <t>sisa</t>
  </si>
  <si>
    <t>Telchac</t>
  </si>
  <si>
    <t>telc</t>
  </si>
  <si>
    <t>Puerto Bilwi</t>
  </si>
  <si>
    <t>pbil</t>
  </si>
  <si>
    <t>Central American Tsunami Advisory  Center (Nicaragua)</t>
  </si>
  <si>
    <t>NI-pbil-00</t>
  </si>
  <si>
    <t>BGAN</t>
  </si>
  <si>
    <t>Puerto El Bluff</t>
  </si>
  <si>
    <t>pblu</t>
  </si>
  <si>
    <t xml:space="preserve">NI-pblu-00 </t>
  </si>
  <si>
    <t>Dennery Harbour</t>
  </si>
  <si>
    <t>Saint Lucia Met Service ( Saint Lucia )</t>
  </si>
  <si>
    <t>Soufriere</t>
  </si>
  <si>
    <t>Vieux Fort Bay</t>
  </si>
  <si>
    <t>Point Galeota</t>
  </si>
  <si>
    <t>ptga</t>
  </si>
  <si>
    <t>Land an Surveys Division, Hydrographic Unit (Trinidad &amp; Tobago)</t>
  </si>
  <si>
    <t>A9C013C0</t>
  </si>
  <si>
    <t>Port de Paix</t>
  </si>
  <si>
    <t>Sensor</t>
  </si>
  <si>
    <t>Amount</t>
  </si>
  <si>
    <t>Pacific Tsunami Warning Center</t>
  </si>
  <si>
    <t xml:space="preserve">IOC Sea Level Monitoring Facility </t>
  </si>
  <si>
    <t>ra1</t>
  </si>
  <si>
    <t>rwl</t>
  </si>
  <si>
    <t>swl</t>
  </si>
  <si>
    <t>bwl</t>
  </si>
  <si>
    <t>98..25</t>
  </si>
  <si>
    <t>Data with gaps</t>
  </si>
  <si>
    <t>Data complete (no gaps)</t>
  </si>
  <si>
    <t>Red</t>
  </si>
  <si>
    <t>Purple</t>
  </si>
  <si>
    <t>Orange</t>
  </si>
  <si>
    <t xml:space="preserve">    CARIBE-EWS PRIORITIZED INVENTORY OF SEA LEVEL STATIONS - February 2020</t>
  </si>
  <si>
    <t>Feb</t>
  </si>
  <si>
    <t>DART 44403</t>
  </si>
  <si>
    <t>NORTHEAST CASTLE ROCK SEAMOUNT - 620NM South of St John's Newfoundland, CN</t>
  </si>
  <si>
    <t>-</t>
  </si>
  <si>
    <t>DART 41424</t>
  </si>
  <si>
    <t>stpt/setp2</t>
  </si>
  <si>
    <t>stpt/setp3</t>
  </si>
  <si>
    <t>stpt/setp4</t>
  </si>
  <si>
    <t>Bermuda Biological Station</t>
  </si>
  <si>
    <t>bbst</t>
  </si>
  <si>
    <t>National Ocean Service-NOAA ( USA )</t>
  </si>
  <si>
    <t>bbst2</t>
  </si>
  <si>
    <t>GTS</t>
  </si>
  <si>
    <t>DART 42408</t>
  </si>
  <si>
    <t>Replaced By DART 44403</t>
  </si>
  <si>
    <t>Replaced By DART 41425</t>
  </si>
  <si>
    <t>Recovered on 07/15/2013</t>
  </si>
  <si>
    <t>No DATA since 2013</t>
  </si>
  <si>
    <t>Desestablished. Replaced by DART 42409</t>
  </si>
  <si>
    <t>dat3</t>
  </si>
  <si>
    <t>dber</t>
  </si>
  <si>
    <t>dcar</t>
  </si>
  <si>
    <t>dgul</t>
  </si>
  <si>
    <t>dstl</t>
  </si>
  <si>
    <t>Station was destroyed by hurricane Maria, in Sep-Oct 2017. Any data after 2017 is not from this station. The DCP_ID has been re-used for another station by NOAA (8766503 Rollover Bayou, LA)</t>
  </si>
  <si>
    <t>Added to IOC system 	2020-07-02</t>
  </si>
  <si>
    <t>The station reported with DCP_ID 14022214 is NOT Parham (Christa G. von Hillebrandt, 2020-07-07); Message format changed from plain to sutronbinary on 2019-01</t>
  </si>
  <si>
    <t>In 2018-2019, this station was removed and relocated to Caja de Muertos Island, using the same DCP_ID 3366A6BC (camu). Any data after that date is not from this station.</t>
  </si>
  <si>
    <t>Leyend</t>
  </si>
  <si>
    <t>Symbol</t>
  </si>
  <si>
    <t>Description</t>
  </si>
  <si>
    <t>Data not reported by the agency</t>
  </si>
  <si>
    <t>Value change from last month</t>
  </si>
  <si>
    <t>Unreliable Data</t>
  </si>
  <si>
    <t>Station reported cero data</t>
  </si>
  <si>
    <t>2002-2018</t>
  </si>
  <si>
    <t>1992-1993</t>
  </si>
  <si>
    <t>1904-1905</t>
  </si>
  <si>
    <t>2008-2010</t>
  </si>
  <si>
    <t>1964-1967</t>
  </si>
  <si>
    <t>1985-2018</t>
  </si>
  <si>
    <t>1993-2019</t>
  </si>
  <si>
    <t>1997-2018</t>
  </si>
  <si>
    <t>2012-2018</t>
  </si>
  <si>
    <t>2009-2018</t>
  </si>
  <si>
    <t>1958-1982</t>
  </si>
  <si>
    <t>1995-1997</t>
  </si>
  <si>
    <t>2013-2018</t>
  </si>
  <si>
    <t>2011-2015</t>
  </si>
  <si>
    <t>2010-2017</t>
  </si>
  <si>
    <t>2010-2018</t>
  </si>
  <si>
    <t>1989-2018</t>
  </si>
  <si>
    <t>2011-2018</t>
  </si>
  <si>
    <t>2001-2002</t>
  </si>
  <si>
    <t>1955-1967</t>
  </si>
  <si>
    <t>1995-1996</t>
  </si>
  <si>
    <t>1965-1971</t>
  </si>
  <si>
    <t>2010-2011</t>
  </si>
  <si>
    <t>1957-1979</t>
  </si>
  <si>
    <t>2012-2013</t>
  </si>
  <si>
    <t>2007-2013</t>
  </si>
  <si>
    <t>2011-2013</t>
  </si>
  <si>
    <t>1985-2012</t>
  </si>
  <si>
    <t>2006-2012</t>
  </si>
  <si>
    <t>2008-2017</t>
  </si>
  <si>
    <t>2005-2018</t>
  </si>
  <si>
    <t>2009-2017</t>
  </si>
  <si>
    <t>1954-2018</t>
  </si>
  <si>
    <t>2008-2018</t>
  </si>
  <si>
    <t>2006-2018</t>
  </si>
  <si>
    <t>1977-2018</t>
  </si>
  <si>
    <t>2001-2005</t>
  </si>
  <si>
    <t>1987-1996</t>
  </si>
  <si>
    <t>1984-1995</t>
  </si>
  <si>
    <t>1992-1992</t>
  </si>
  <si>
    <t>1978-2018</t>
  </si>
  <si>
    <t>1982-2018</t>
  </si>
  <si>
    <t>1985-1994</t>
  </si>
  <si>
    <t>*  Caldwell, P. C.; Merrifield, M. A.; Thompson, P. R. (2010). Sea level measured by tide gauges from global oceans as part of the Joint Archive for Sea Level (JASL) since 1846. [indicate subset used]. NOAA National Centers for Environmental Information. Dataset. https://doi.org/10.7289/v5v40s7w. Accessed [July 24, 2020]</t>
  </si>
  <si>
    <t xml:space="preserve">NOAA Tides and Currents (verified on February,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</si>
</sst>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mmm\ yyyy"/>
  </numFmts>
  <fonts count="25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u/>
      <sz val="11"/>
      <color theme="10"/>
      <name val="Calibri"/>
      <family val="2"/>
    </font>
    <font>
      <sz val="11"/>
      <color rgb="FF222222"/>
      <name val="Times New Roman"/>
      <family val="1"/>
    </font>
    <font>
      <u/>
      <sz val="10"/>
      <color rgb="FF222222"/>
      <name val="Arial"/>
      <family val="2"/>
    </font>
    <font>
      <u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11"/>
      <name val="Times New Roman"/>
      <family val="1"/>
    </font>
    <font>
      <u/>
      <sz val="11"/>
      <color theme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ajor"/>
    </font>
    <font>
      <sz val="8"/>
      <color rgb="FF2D4564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4BACC6"/>
        <bgColor rgb="FF4BACC6"/>
      </patternFill>
    </fill>
    <fill>
      <patternFill patternType="solid">
        <fgColor rgb="FFBFBFBF"/>
        <bgColor rgb="FFBFBFBF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CC99FF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99FF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7" tint="-0.499984740745262"/>
        <bgColor indexed="64"/>
      </patternFill>
    </fill>
  </fills>
  <borders count="9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F79646"/>
      </left>
      <right style="thin">
        <color rgb="FFF79646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medium">
        <color rgb="FF000000"/>
      </right>
      <top/>
      <bottom style="thin">
        <color rgb="FFF79646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79646"/>
      </left>
      <right style="medium">
        <color rgb="FF000000"/>
      </right>
      <top style="thin">
        <color rgb="FFF79646"/>
      </top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thin">
        <color rgb="FFF7964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F79646"/>
      </left>
      <right style="thin">
        <color rgb="FFF79646"/>
      </right>
      <top style="medium">
        <color rgb="FF000000"/>
      </top>
      <bottom/>
      <diagonal/>
    </border>
    <border>
      <left/>
      <right style="thin">
        <color rgb="FFF79646"/>
      </right>
      <top style="thin">
        <color rgb="FFF79646"/>
      </top>
      <bottom/>
      <diagonal/>
    </border>
    <border>
      <left/>
      <right style="thin">
        <color rgb="FFF79646"/>
      </right>
      <top/>
      <bottom style="thin">
        <color rgb="FFF79646"/>
      </bottom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/>
      <diagonal/>
    </border>
    <border>
      <left style="thin">
        <color rgb="FFF79646"/>
      </left>
      <right/>
      <top/>
      <bottom style="thin">
        <color rgb="FFF79646"/>
      </bottom>
      <diagonal/>
    </border>
    <border>
      <left style="medium">
        <color rgb="FF000000"/>
      </left>
      <right style="thin">
        <color rgb="FFF79646"/>
      </right>
      <top style="thin">
        <color rgb="FFF79646"/>
      </top>
      <bottom/>
      <diagonal/>
    </border>
    <border>
      <left style="medium">
        <color rgb="FF000000"/>
      </left>
      <right style="thin">
        <color rgb="FFF79646"/>
      </right>
      <top/>
      <bottom style="thin">
        <color rgb="FFF79646"/>
      </bottom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/>
      <top/>
      <bottom/>
      <diagonal/>
    </border>
    <border>
      <left style="thin">
        <color rgb="FFF79646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F79646"/>
      </right>
      <top/>
      <bottom/>
      <diagonal/>
    </border>
    <border>
      <left style="thin">
        <color rgb="FFF79646"/>
      </left>
      <right style="medium">
        <color rgb="FF000000"/>
      </right>
      <top style="thin">
        <color rgb="FFF79646"/>
      </top>
      <bottom style="medium">
        <color rgb="FF000000"/>
      </bottom>
      <diagonal/>
    </border>
    <border>
      <left/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medium">
        <color rgb="FF000000"/>
      </bottom>
      <diagonal/>
    </border>
    <border>
      <left style="medium">
        <color rgb="FF000000"/>
      </left>
      <right style="thin">
        <color rgb="FFFF9900"/>
      </right>
      <top style="thin">
        <color rgb="FFF79646"/>
      </top>
      <bottom style="thin">
        <color rgb="FFFF9900"/>
      </bottom>
      <diagonal/>
    </border>
    <border>
      <left style="thin">
        <color rgb="FFFF9900"/>
      </left>
      <right style="thin">
        <color rgb="FFF79646"/>
      </right>
      <top style="thin">
        <color rgb="FFF79646"/>
      </top>
      <bottom style="thin">
        <color rgb="FFFF9900"/>
      </bottom>
      <diagonal/>
    </border>
    <border>
      <left style="medium">
        <color rgb="FF000000"/>
      </left>
      <right style="thin">
        <color rgb="FFFF9900"/>
      </right>
      <top/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F79646"/>
      </left>
      <right style="medium">
        <color indexed="64"/>
      </right>
      <top style="medium">
        <color indexed="64"/>
      </top>
      <bottom/>
      <diagonal/>
    </border>
    <border>
      <left style="thin">
        <color rgb="FFF79646"/>
      </left>
      <right style="medium">
        <color indexed="64"/>
      </right>
      <top/>
      <bottom style="thin">
        <color rgb="FFF79646"/>
      </bottom>
      <diagonal/>
    </border>
    <border>
      <left style="thin">
        <color rgb="FFF79646"/>
      </left>
      <right style="medium">
        <color indexed="64"/>
      </right>
      <top style="thin">
        <color rgb="FFF79646"/>
      </top>
      <bottom/>
      <diagonal/>
    </border>
    <border>
      <left style="thin">
        <color rgb="FFF79646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/>
      <top style="thin">
        <color theme="5"/>
      </top>
      <bottom style="thin">
        <color theme="5"/>
      </bottom>
      <diagonal/>
    </border>
    <border>
      <left style="medium">
        <color indexed="64"/>
      </left>
      <right style="medium">
        <color indexed="64"/>
      </right>
      <top style="thin">
        <color theme="5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5"/>
      </bottom>
      <diagonal/>
    </border>
    <border>
      <left style="medium">
        <color indexed="64"/>
      </left>
      <right style="thin">
        <color indexed="64"/>
      </right>
      <top style="thin">
        <color theme="5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2" fillId="0" borderId="20"/>
    <xf numFmtId="9" fontId="12" fillId="0" borderId="20" applyFont="0" applyFill="0" applyBorder="0" applyAlignment="0" applyProtection="0"/>
    <xf numFmtId="0" fontId="19" fillId="0" borderId="20"/>
    <xf numFmtId="0" fontId="12" fillId="0" borderId="20"/>
    <xf numFmtId="0" fontId="21" fillId="0" borderId="0" applyNumberFormat="0" applyFill="0" applyBorder="0" applyAlignment="0" applyProtection="0"/>
  </cellStyleXfs>
  <cellXfs count="505">
    <xf numFmtId="0" fontId="0" fillId="0" borderId="0" xfId="0" applyFont="1" applyAlignment="1"/>
    <xf numFmtId="0" fontId="0" fillId="0" borderId="0" xfId="0" applyFont="1" applyAlignment="1"/>
    <xf numFmtId="0" fontId="0" fillId="0" borderId="20" xfId="1" applyFont="1" applyAlignment="1"/>
    <xf numFmtId="9" fontId="0" fillId="0" borderId="45" xfId="2" applyFont="1" applyBorder="1" applyAlignment="1">
      <alignment horizontal="center" vertical="center"/>
    </xf>
    <xf numFmtId="9" fontId="0" fillId="0" borderId="47" xfId="2" applyFont="1" applyBorder="1" applyAlignment="1">
      <alignment horizontal="center" vertical="center"/>
    </xf>
    <xf numFmtId="9" fontId="0" fillId="0" borderId="50" xfId="2" applyFont="1" applyBorder="1" applyAlignment="1">
      <alignment horizontal="center" vertical="center"/>
    </xf>
    <xf numFmtId="0" fontId="16" fillId="0" borderId="43" xfId="0" applyFont="1" applyFill="1" applyBorder="1" applyAlignment="1">
      <alignment horizontal="center"/>
    </xf>
    <xf numFmtId="0" fontId="16" fillId="0" borderId="44" xfId="0" applyFont="1" applyFill="1" applyBorder="1" applyAlignment="1">
      <alignment horizontal="center"/>
    </xf>
    <xf numFmtId="0" fontId="17" fillId="0" borderId="45" xfId="0" applyFont="1" applyBorder="1" applyAlignment="1">
      <alignment horizontal="center" vertical="center"/>
    </xf>
    <xf numFmtId="0" fontId="0" fillId="0" borderId="43" xfId="0" applyNumberForma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6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20" xfId="3" applyFont="1" applyAlignment="1"/>
    <xf numFmtId="0" fontId="6" fillId="0" borderId="3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6" fillId="6" borderId="15" xfId="3" applyFont="1" applyFill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6" fillId="4" borderId="12" xfId="3" applyFont="1" applyFill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0" fontId="6" fillId="6" borderId="8" xfId="3" applyFont="1" applyFill="1" applyBorder="1" applyAlignment="1">
      <alignment horizontal="center" vertical="center" wrapText="1"/>
    </xf>
    <xf numFmtId="0" fontId="6" fillId="6" borderId="23" xfId="3" applyFont="1" applyFill="1" applyBorder="1" applyAlignment="1">
      <alignment horizontal="center" vertical="center" wrapText="1"/>
    </xf>
    <xf numFmtId="0" fontId="4" fillId="6" borderId="15" xfId="3" applyFont="1" applyFill="1" applyBorder="1" applyAlignment="1">
      <alignment horizontal="center" vertical="center" wrapText="1"/>
    </xf>
    <xf numFmtId="0" fontId="4" fillId="6" borderId="8" xfId="3" applyFont="1" applyFill="1" applyBorder="1" applyAlignment="1">
      <alignment horizontal="center" vertical="center" wrapText="1"/>
    </xf>
    <xf numFmtId="0" fontId="4" fillId="6" borderId="21" xfId="3" applyFont="1" applyFill="1" applyBorder="1" applyAlignment="1">
      <alignment horizontal="center" vertical="center" wrapText="1"/>
    </xf>
    <xf numFmtId="0" fontId="6" fillId="6" borderId="21" xfId="3" applyFont="1" applyFill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 vertical="center" wrapText="1"/>
    </xf>
    <xf numFmtId="0" fontId="4" fillId="6" borderId="20" xfId="3" applyFont="1" applyFill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7" fillId="6" borderId="8" xfId="3" applyFont="1" applyFill="1" applyBorder="1" applyAlignment="1">
      <alignment horizontal="center" vertical="center" wrapText="1"/>
    </xf>
    <xf numFmtId="49" fontId="4" fillId="0" borderId="8" xfId="3" applyNumberFormat="1" applyFont="1" applyBorder="1" applyAlignment="1">
      <alignment horizontal="center" vertical="center"/>
    </xf>
    <xf numFmtId="49" fontId="4" fillId="6" borderId="8" xfId="3" applyNumberFormat="1" applyFont="1" applyFill="1" applyBorder="1" applyAlignment="1">
      <alignment horizontal="center" vertical="center"/>
    </xf>
    <xf numFmtId="0" fontId="4" fillId="4" borderId="12" xfId="3" applyFont="1" applyFill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/>
    </xf>
    <xf numFmtId="11" fontId="6" fillId="0" borderId="8" xfId="3" applyNumberFormat="1" applyFont="1" applyBorder="1" applyAlignment="1">
      <alignment horizontal="center" vertical="center" wrapText="1"/>
    </xf>
    <xf numFmtId="0" fontId="0" fillId="0" borderId="33" xfId="3" applyFont="1" applyBorder="1"/>
    <xf numFmtId="0" fontId="0" fillId="0" borderId="34" xfId="3" applyFont="1" applyBorder="1"/>
    <xf numFmtId="0" fontId="0" fillId="0" borderId="35" xfId="3" applyFont="1" applyBorder="1"/>
    <xf numFmtId="0" fontId="6" fillId="4" borderId="30" xfId="3" applyFont="1" applyFill="1" applyBorder="1" applyAlignment="1">
      <alignment horizontal="center" vertical="center" wrapText="1"/>
    </xf>
    <xf numFmtId="0" fontId="6" fillId="6" borderId="31" xfId="3" applyFont="1" applyFill="1" applyBorder="1" applyAlignment="1">
      <alignment horizontal="center" vertical="center" wrapText="1"/>
    </xf>
    <xf numFmtId="0" fontId="6" fillId="6" borderId="32" xfId="3" applyFont="1" applyFill="1" applyBorder="1" applyAlignment="1">
      <alignment horizontal="center" vertical="center" wrapText="1"/>
    </xf>
    <xf numFmtId="0" fontId="6" fillId="6" borderId="36" xfId="3" applyFont="1" applyFill="1" applyBorder="1" applyAlignment="1">
      <alignment horizontal="center" vertical="center" wrapText="1"/>
    </xf>
    <xf numFmtId="0" fontId="6" fillId="0" borderId="15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/>
    </xf>
    <xf numFmtId="0" fontId="4" fillId="13" borderId="12" xfId="3" applyFont="1" applyFill="1" applyBorder="1" applyAlignment="1">
      <alignment horizontal="center" vertical="center" wrapText="1"/>
    </xf>
    <xf numFmtId="0" fontId="6" fillId="11" borderId="21" xfId="3" applyFont="1" applyFill="1" applyBorder="1" applyAlignment="1">
      <alignment horizontal="center" vertical="center" wrapText="1"/>
    </xf>
    <xf numFmtId="0" fontId="6" fillId="11" borderId="8" xfId="3" applyFont="1" applyFill="1" applyBorder="1" applyAlignment="1">
      <alignment horizontal="center" vertical="center" wrapText="1"/>
    </xf>
    <xf numFmtId="0" fontId="2" fillId="0" borderId="20" xfId="3" applyFont="1" applyBorder="1" applyAlignment="1"/>
    <xf numFmtId="0" fontId="1" fillId="10" borderId="56" xfId="3" applyFont="1" applyFill="1" applyBorder="1" applyAlignment="1">
      <alignment horizontal="center" vertical="center"/>
    </xf>
    <xf numFmtId="0" fontId="1" fillId="9" borderId="56" xfId="3" applyFont="1" applyFill="1" applyBorder="1" applyAlignment="1">
      <alignment horizontal="center" vertical="center"/>
    </xf>
    <xf numFmtId="0" fontId="1" fillId="11" borderId="56" xfId="3" applyFont="1" applyFill="1" applyBorder="1" applyAlignment="1">
      <alignment horizontal="center" vertical="center"/>
    </xf>
    <xf numFmtId="0" fontId="1" fillId="8" borderId="56" xfId="3" applyFont="1" applyFill="1" applyBorder="1" applyAlignment="1">
      <alignment horizontal="center" vertical="center"/>
    </xf>
    <xf numFmtId="0" fontId="1" fillId="0" borderId="56" xfId="3" applyFont="1" applyFill="1" applyBorder="1" applyAlignment="1">
      <alignment horizontal="center" vertical="center"/>
    </xf>
    <xf numFmtId="0" fontId="1" fillId="9" borderId="61" xfId="3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4" borderId="12" xfId="4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4" fillId="7" borderId="42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15" borderId="15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2" borderId="41" xfId="3" applyFont="1" applyFill="1" applyBorder="1" applyAlignment="1">
      <alignment vertical="center" wrapText="1"/>
    </xf>
    <xf numFmtId="0" fontId="1" fillId="2" borderId="6" xfId="3" applyFont="1" applyFill="1" applyBorder="1" applyAlignment="1">
      <alignment vertical="center"/>
    </xf>
    <xf numFmtId="0" fontId="1" fillId="2" borderId="1" xfId="3" applyFont="1" applyFill="1" applyBorder="1" applyAlignment="1">
      <alignment vertical="center" wrapText="1"/>
    </xf>
    <xf numFmtId="0" fontId="1" fillId="2" borderId="2" xfId="3" applyFont="1" applyFill="1" applyBorder="1" applyAlignment="1">
      <alignment vertical="center" wrapText="1"/>
    </xf>
    <xf numFmtId="0" fontId="1" fillId="11" borderId="9" xfId="0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 wrapText="1"/>
    </xf>
    <xf numFmtId="0" fontId="1" fillId="2" borderId="5" xfId="3" applyFont="1" applyFill="1" applyBorder="1" applyAlignment="1">
      <alignment vertical="center" wrapText="1"/>
    </xf>
    <xf numFmtId="0" fontId="6" fillId="0" borderId="11" xfId="3" applyFont="1" applyBorder="1" applyAlignment="1">
      <alignment vertical="center" wrapText="1"/>
    </xf>
    <xf numFmtId="0" fontId="2" fillId="0" borderId="3" xfId="3" applyFont="1" applyBorder="1" applyAlignment="1"/>
    <xf numFmtId="0" fontId="6" fillId="6" borderId="11" xfId="3" applyFont="1" applyFill="1" applyBorder="1" applyAlignment="1">
      <alignment vertical="center" wrapText="1"/>
    </xf>
    <xf numFmtId="0" fontId="2" fillId="0" borderId="4" xfId="3" applyFont="1" applyBorder="1" applyAlignment="1"/>
    <xf numFmtId="0" fontId="2" fillId="0" borderId="3" xfId="3" applyFont="1" applyBorder="1"/>
    <xf numFmtId="0" fontId="6" fillId="0" borderId="11" xfId="3" applyFont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4" fillId="0" borderId="22" xfId="3" applyFont="1" applyBorder="1" applyAlignment="1">
      <alignment horizontal="center" vertical="center" wrapText="1"/>
    </xf>
    <xf numFmtId="0" fontId="6" fillId="6" borderId="22" xfId="3" applyFont="1" applyFill="1" applyBorder="1" applyAlignment="1">
      <alignment horizontal="center" vertical="center" wrapText="1"/>
    </xf>
    <xf numFmtId="0" fontId="4" fillId="0" borderId="22" xfId="3" applyFont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 wrapText="1"/>
    </xf>
    <xf numFmtId="0" fontId="6" fillId="0" borderId="27" xfId="3" applyFont="1" applyFill="1" applyBorder="1" applyAlignment="1">
      <alignment horizontal="center" vertical="center" wrapText="1"/>
    </xf>
    <xf numFmtId="0" fontId="13" fillId="12" borderId="62" xfId="0" applyFont="1" applyFill="1" applyBorder="1" applyAlignment="1">
      <alignment horizontal="center" vertical="center" wrapText="1"/>
    </xf>
    <xf numFmtId="0" fontId="13" fillId="12" borderId="57" xfId="0" applyFont="1" applyFill="1" applyBorder="1" applyAlignment="1">
      <alignment horizontal="center" vertical="center" wrapText="1"/>
    </xf>
    <xf numFmtId="0" fontId="13" fillId="12" borderId="63" xfId="0" applyFont="1" applyFill="1" applyBorder="1" applyAlignment="1">
      <alignment horizontal="center" vertical="center"/>
    </xf>
    <xf numFmtId="0" fontId="4" fillId="12" borderId="57" xfId="0" applyFont="1" applyFill="1" applyBorder="1" applyAlignment="1">
      <alignment horizontal="center" vertical="center"/>
    </xf>
    <xf numFmtId="0" fontId="0" fillId="0" borderId="20" xfId="0" applyNumberFormat="1" applyFill="1" applyBorder="1" applyAlignment="1"/>
    <xf numFmtId="0" fontId="0" fillId="0" borderId="20" xfId="0" applyFill="1" applyBorder="1" applyAlignment="1"/>
    <xf numFmtId="0" fontId="0" fillId="0" borderId="20" xfId="1" applyFont="1" applyBorder="1" applyAlignment="1"/>
    <xf numFmtId="0" fontId="16" fillId="0" borderId="20" xfId="0" applyFont="1" applyFill="1" applyBorder="1" applyAlignment="1">
      <alignment horizontal="center"/>
    </xf>
    <xf numFmtId="0" fontId="4" fillId="0" borderId="64" xfId="4" applyFont="1" applyBorder="1" applyAlignment="1">
      <alignment horizontal="center" vertical="center"/>
    </xf>
    <xf numFmtId="0" fontId="12" fillId="0" borderId="64" xfId="0" applyFont="1" applyBorder="1" applyAlignment="1">
      <alignment horizontal="center"/>
    </xf>
    <xf numFmtId="0" fontId="0" fillId="0" borderId="20" xfId="4" applyFont="1"/>
    <xf numFmtId="0" fontId="12" fillId="0" borderId="64" xfId="4" applyBorder="1" applyAlignment="1">
      <alignment horizontal="center" vertical="center"/>
    </xf>
    <xf numFmtId="0" fontId="12" fillId="0" borderId="64" xfId="4" quotePrefix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0" fillId="0" borderId="68" xfId="4" applyFont="1" applyBorder="1" applyAlignment="1">
      <alignment horizontal="center" vertical="center"/>
    </xf>
    <xf numFmtId="0" fontId="0" fillId="0" borderId="20" xfId="3" applyFont="1" applyAlignment="1">
      <alignment horizontal="center"/>
    </xf>
    <xf numFmtId="0" fontId="4" fillId="0" borderId="20" xfId="3" applyFont="1" applyBorder="1" applyAlignment="1">
      <alignment horizontal="center" vertical="center"/>
    </xf>
    <xf numFmtId="0" fontId="0" fillId="0" borderId="20" xfId="0" applyFont="1" applyBorder="1" applyAlignment="1"/>
    <xf numFmtId="0" fontId="2" fillId="0" borderId="20" xfId="4" applyFont="1" applyBorder="1"/>
    <xf numFmtId="0" fontId="0" fillId="0" borderId="20" xfId="3" applyFont="1" applyBorder="1" applyAlignment="1"/>
    <xf numFmtId="0" fontId="0" fillId="0" borderId="20" xfId="3" applyFont="1" applyBorder="1"/>
    <xf numFmtId="0" fontId="0" fillId="0" borderId="64" xfId="3" applyFont="1" applyBorder="1" applyAlignment="1">
      <alignment horizontal="center" vertical="center"/>
    </xf>
    <xf numFmtId="0" fontId="0" fillId="0" borderId="64" xfId="3" applyFont="1" applyBorder="1" applyAlignment="1">
      <alignment horizontal="center"/>
    </xf>
    <xf numFmtId="0" fontId="12" fillId="0" borderId="64" xfId="3" applyFont="1" applyBorder="1" applyAlignment="1">
      <alignment horizontal="center" vertical="center"/>
    </xf>
    <xf numFmtId="0" fontId="12" fillId="0" borderId="64" xfId="3" applyFont="1" applyFill="1" applyBorder="1" applyAlignment="1">
      <alignment horizontal="center" vertical="center"/>
    </xf>
    <xf numFmtId="0" fontId="0" fillId="0" borderId="64" xfId="3" applyFont="1" applyFill="1" applyBorder="1" applyAlignment="1">
      <alignment horizontal="center" vertical="center"/>
    </xf>
    <xf numFmtId="0" fontId="12" fillId="0" borderId="64" xfId="3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12" fillId="0" borderId="68" xfId="3" applyFont="1" applyBorder="1" applyAlignment="1">
      <alignment horizontal="center"/>
    </xf>
    <xf numFmtId="0" fontId="4" fillId="0" borderId="64" xfId="3" applyFont="1" applyFill="1" applyBorder="1" applyAlignment="1">
      <alignment horizontal="center" vertical="center"/>
    </xf>
    <xf numFmtId="0" fontId="4" fillId="6" borderId="74" xfId="4" applyFont="1" applyFill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6" borderId="75" xfId="4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49" fontId="4" fillId="0" borderId="74" xfId="4" applyNumberFormat="1" applyFont="1" applyBorder="1" applyAlignment="1">
      <alignment horizontal="center" vertical="center"/>
    </xf>
    <xf numFmtId="49" fontId="4" fillId="6" borderId="74" xfId="4" applyNumberFormat="1" applyFont="1" applyFill="1" applyBorder="1" applyAlignment="1">
      <alignment horizontal="center" vertical="center"/>
    </xf>
    <xf numFmtId="11" fontId="6" fillId="0" borderId="74" xfId="4" applyNumberFormat="1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75" xfId="4" applyFont="1" applyBorder="1" applyAlignment="1">
      <alignment horizontal="center" vertical="center"/>
    </xf>
    <xf numFmtId="164" fontId="4" fillId="6" borderId="74" xfId="4" applyNumberFormat="1" applyFont="1" applyFill="1" applyBorder="1" applyAlignment="1">
      <alignment horizontal="center" vertical="center"/>
    </xf>
    <xf numFmtId="164" fontId="6" fillId="0" borderId="74" xfId="0" applyNumberFormat="1" applyFont="1" applyBorder="1" applyAlignment="1">
      <alignment horizontal="center" vertical="center"/>
    </xf>
    <xf numFmtId="164" fontId="4" fillId="0" borderId="74" xfId="0" applyNumberFormat="1" applyFont="1" applyBorder="1" applyAlignment="1">
      <alignment horizontal="center" vertical="center"/>
    </xf>
    <xf numFmtId="164" fontId="6" fillId="0" borderId="74" xfId="0" applyNumberFormat="1" applyFont="1" applyBorder="1" applyAlignment="1">
      <alignment horizontal="center" vertical="center" wrapText="1"/>
    </xf>
    <xf numFmtId="164" fontId="6" fillId="6" borderId="74" xfId="0" applyNumberFormat="1" applyFont="1" applyFill="1" applyBorder="1" applyAlignment="1">
      <alignment horizontal="center" vertical="center"/>
    </xf>
    <xf numFmtId="164" fontId="4" fillId="6" borderId="75" xfId="4" applyNumberFormat="1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horizontal="center" vertical="center" wrapText="1"/>
    </xf>
    <xf numFmtId="0" fontId="4" fillId="4" borderId="74" xfId="4" applyFont="1" applyFill="1" applyBorder="1" applyAlignment="1">
      <alignment horizontal="center" vertical="center" wrapText="1"/>
    </xf>
    <xf numFmtId="0" fontId="6" fillId="4" borderId="75" xfId="4" applyFont="1" applyFill="1" applyBorder="1" applyAlignment="1">
      <alignment horizontal="center" vertical="center" wrapText="1"/>
    </xf>
    <xf numFmtId="0" fontId="6" fillId="13" borderId="74" xfId="4" applyFont="1" applyFill="1" applyBorder="1" applyAlignment="1">
      <alignment horizontal="center" vertical="center" wrapText="1"/>
    </xf>
    <xf numFmtId="0" fontId="4" fillId="0" borderId="41" xfId="3" applyFont="1" applyBorder="1" applyAlignment="1">
      <alignment horizontal="center" vertical="center"/>
    </xf>
    <xf numFmtId="0" fontId="4" fillId="0" borderId="41" xfId="3" applyFont="1" applyFill="1" applyBorder="1" applyAlignment="1">
      <alignment horizontal="center" vertical="center"/>
    </xf>
    <xf numFmtId="0" fontId="4" fillId="0" borderId="51" xfId="3" applyFont="1" applyFill="1" applyBorder="1" applyAlignment="1">
      <alignment horizontal="center" vertical="center"/>
    </xf>
    <xf numFmtId="0" fontId="0" fillId="0" borderId="37" xfId="3" applyFont="1" applyBorder="1" applyAlignment="1">
      <alignment horizontal="center"/>
    </xf>
    <xf numFmtId="0" fontId="0" fillId="0" borderId="67" xfId="3" applyFont="1" applyBorder="1" applyAlignment="1">
      <alignment horizontal="center"/>
    </xf>
    <xf numFmtId="0" fontId="0" fillId="0" borderId="51" xfId="3" applyFont="1" applyBorder="1" applyAlignment="1">
      <alignment horizontal="center"/>
    </xf>
    <xf numFmtId="0" fontId="4" fillId="0" borderId="51" xfId="4" applyFont="1" applyBorder="1" applyAlignment="1">
      <alignment horizontal="center" vertical="center"/>
    </xf>
    <xf numFmtId="0" fontId="6" fillId="0" borderId="78" xfId="4" applyFont="1" applyBorder="1" applyAlignment="1">
      <alignment vertical="center" wrapText="1"/>
    </xf>
    <xf numFmtId="0" fontId="6" fillId="0" borderId="74" xfId="0" applyFont="1" applyBorder="1" applyAlignment="1">
      <alignment vertical="center" wrapText="1"/>
    </xf>
    <xf numFmtId="0" fontId="0" fillId="18" borderId="64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6" fillId="0" borderId="74" xfId="4" applyFont="1" applyFill="1" applyBorder="1" applyAlignment="1">
      <alignment vertical="center" wrapText="1"/>
    </xf>
    <xf numFmtId="0" fontId="6" fillId="4" borderId="70" xfId="4" applyFont="1" applyFill="1" applyBorder="1" applyAlignment="1">
      <alignment horizontal="left" vertical="center" wrapText="1"/>
    </xf>
    <xf numFmtId="0" fontId="6" fillId="0" borderId="70" xfId="4" applyFont="1" applyBorder="1" applyAlignment="1">
      <alignment horizontal="left" vertical="center" wrapText="1"/>
    </xf>
    <xf numFmtId="0" fontId="1" fillId="0" borderId="70" xfId="4" applyFont="1" applyBorder="1" applyAlignment="1">
      <alignment horizontal="left" vertical="center"/>
    </xf>
    <xf numFmtId="0" fontId="0" fillId="0" borderId="70" xfId="4" applyFont="1" applyBorder="1" applyAlignment="1">
      <alignment horizontal="left" vertical="center"/>
    </xf>
    <xf numFmtId="0" fontId="6" fillId="4" borderId="41" xfId="4" applyFont="1" applyFill="1" applyBorder="1" applyAlignment="1">
      <alignment horizontal="left" vertical="center" wrapText="1"/>
    </xf>
    <xf numFmtId="0" fontId="6" fillId="6" borderId="41" xfId="4" applyFont="1" applyFill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/>
    </xf>
    <xf numFmtId="0" fontId="0" fillId="0" borderId="41" xfId="4" applyFont="1" applyBorder="1" applyAlignment="1">
      <alignment horizontal="left" vertical="center"/>
    </xf>
    <xf numFmtId="0" fontId="6" fillId="4" borderId="74" xfId="4" applyFont="1" applyFill="1" applyBorder="1" applyAlignment="1">
      <alignment horizontal="left" vertical="center" wrapText="1"/>
    </xf>
    <xf numFmtId="0" fontId="6" fillId="0" borderId="74" xfId="4" applyFont="1" applyBorder="1" applyAlignment="1">
      <alignment horizontal="left" vertical="center" wrapText="1"/>
    </xf>
    <xf numFmtId="0" fontId="1" fillId="0" borderId="74" xfId="4" applyFont="1" applyBorder="1" applyAlignment="1">
      <alignment horizontal="left" vertical="center"/>
    </xf>
    <xf numFmtId="0" fontId="0" fillId="0" borderId="64" xfId="4" applyFont="1" applyBorder="1" applyAlignment="1">
      <alignment horizontal="left" vertical="center"/>
    </xf>
    <xf numFmtId="0" fontId="0" fillId="0" borderId="64" xfId="4" applyFont="1" applyBorder="1" applyAlignment="1">
      <alignment horizontal="left"/>
    </xf>
    <xf numFmtId="0" fontId="6" fillId="0" borderId="77" xfId="4" applyFont="1" applyBorder="1" applyAlignment="1">
      <alignment horizontal="left" vertical="center" wrapText="1"/>
    </xf>
    <xf numFmtId="0" fontId="6" fillId="4" borderId="76" xfId="4" applyFont="1" applyFill="1" applyBorder="1" applyAlignment="1">
      <alignment horizontal="left" vertical="center" wrapText="1"/>
    </xf>
    <xf numFmtId="0" fontId="6" fillId="0" borderId="65" xfId="4" applyFont="1" applyBorder="1" applyAlignment="1">
      <alignment horizontal="left" vertical="center" wrapText="1"/>
    </xf>
    <xf numFmtId="0" fontId="4" fillId="0" borderId="65" xfId="4" applyFont="1" applyBorder="1" applyAlignment="1">
      <alignment horizontal="left" vertical="center"/>
    </xf>
    <xf numFmtId="0" fontId="6" fillId="4" borderId="79" xfId="4" applyFont="1" applyFill="1" applyBorder="1" applyAlignment="1">
      <alignment horizontal="left" vertical="center" wrapText="1"/>
    </xf>
    <xf numFmtId="0" fontId="6" fillId="0" borderId="69" xfId="4" applyFont="1" applyBorder="1" applyAlignment="1">
      <alignment horizontal="left" vertical="center" wrapText="1"/>
    </xf>
    <xf numFmtId="0" fontId="1" fillId="0" borderId="77" xfId="4" applyFont="1" applyBorder="1" applyAlignment="1">
      <alignment horizontal="left" vertical="center"/>
    </xf>
    <xf numFmtId="0" fontId="6" fillId="4" borderId="80" xfId="4" applyFont="1" applyFill="1" applyBorder="1" applyAlignment="1">
      <alignment horizontal="left" vertical="center" wrapText="1"/>
    </xf>
    <xf numFmtId="0" fontId="1" fillId="0" borderId="78" xfId="4" applyFont="1" applyBorder="1" applyAlignment="1">
      <alignment horizontal="left" vertical="center"/>
    </xf>
    <xf numFmtId="0" fontId="6" fillId="0" borderId="78" xfId="4" applyFont="1" applyBorder="1" applyAlignment="1">
      <alignment horizontal="left" vertical="center" wrapText="1"/>
    </xf>
    <xf numFmtId="0" fontId="6" fillId="6" borderId="74" xfId="4" applyFont="1" applyFill="1" applyBorder="1" applyAlignment="1">
      <alignment horizontal="left" vertical="center" wrapText="1"/>
    </xf>
    <xf numFmtId="0" fontId="6" fillId="6" borderId="70" xfId="4" applyFont="1" applyFill="1" applyBorder="1" applyAlignment="1">
      <alignment horizontal="left" vertical="center" wrapText="1"/>
    </xf>
    <xf numFmtId="0" fontId="4" fillId="0" borderId="74" xfId="4" applyFont="1" applyBorder="1" applyAlignment="1">
      <alignment horizontal="left" vertical="center"/>
    </xf>
    <xf numFmtId="0" fontId="6" fillId="4" borderId="74" xfId="0" applyFont="1" applyFill="1" applyBorder="1" applyAlignment="1">
      <alignment horizontal="left" vertical="center" wrapText="1"/>
    </xf>
    <xf numFmtId="0" fontId="4" fillId="0" borderId="70" xfId="0" applyFont="1" applyBorder="1" applyAlignment="1">
      <alignment horizontal="left" vertical="center"/>
    </xf>
    <xf numFmtId="0" fontId="1" fillId="0" borderId="74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13" borderId="74" xfId="4" applyFont="1" applyFill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left" vertical="center"/>
    </xf>
    <xf numFmtId="0" fontId="6" fillId="4" borderId="77" xfId="0" applyFont="1" applyFill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0" fontId="6" fillId="4" borderId="78" xfId="0" applyFont="1" applyFill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1" fillId="0" borderId="78" xfId="0" applyFont="1" applyBorder="1" applyAlignment="1">
      <alignment horizontal="left" vertical="center"/>
    </xf>
    <xf numFmtId="0" fontId="0" fillId="0" borderId="0" xfId="0" applyAlignment="1">
      <alignment horizontal="left"/>
    </xf>
    <xf numFmtId="9" fontId="0" fillId="0" borderId="20" xfId="1" applyNumberFormat="1" applyFont="1" applyAlignment="1"/>
    <xf numFmtId="0" fontId="4" fillId="0" borderId="74" xfId="4" applyFont="1" applyBorder="1" applyAlignment="1">
      <alignment horizontal="center" vertical="center" wrapText="1"/>
    </xf>
    <xf numFmtId="0" fontId="2" fillId="0" borderId="74" xfId="4" applyFont="1" applyBorder="1"/>
    <xf numFmtId="0" fontId="6" fillId="4" borderId="74" xfId="4" applyFont="1" applyFill="1" applyBorder="1" applyAlignment="1">
      <alignment horizontal="center" vertical="center" wrapText="1"/>
    </xf>
    <xf numFmtId="0" fontId="6" fillId="0" borderId="74" xfId="4" applyFont="1" applyBorder="1" applyAlignment="1">
      <alignment vertical="center" wrapText="1"/>
    </xf>
    <xf numFmtId="0" fontId="6" fillId="0" borderId="74" xfId="4" applyFont="1" applyBorder="1" applyAlignment="1">
      <alignment horizontal="center" vertical="center" wrapText="1"/>
    </xf>
    <xf numFmtId="164" fontId="6" fillId="0" borderId="74" xfId="4" applyNumberFormat="1" applyFont="1" applyBorder="1" applyAlignment="1">
      <alignment horizontal="center" vertical="center"/>
    </xf>
    <xf numFmtId="0" fontId="1" fillId="0" borderId="74" xfId="4" applyFont="1" applyBorder="1" applyAlignment="1">
      <alignment horizontal="center" vertical="center"/>
    </xf>
    <xf numFmtId="0" fontId="6" fillId="6" borderId="74" xfId="4" applyFont="1" applyFill="1" applyBorder="1" applyAlignment="1">
      <alignment horizontal="center" vertical="center" wrapText="1"/>
    </xf>
    <xf numFmtId="0" fontId="6" fillId="6" borderId="74" xfId="4" applyFont="1" applyFill="1" applyBorder="1" applyAlignment="1">
      <alignment vertical="center" wrapText="1"/>
    </xf>
    <xf numFmtId="0" fontId="2" fillId="0" borderId="74" xfId="4" applyFont="1" applyBorder="1" applyAlignment="1"/>
    <xf numFmtId="0" fontId="4" fillId="0" borderId="74" xfId="4" applyFont="1" applyBorder="1" applyAlignment="1">
      <alignment horizontal="center" vertical="center"/>
    </xf>
    <xf numFmtId="164" fontId="4" fillId="0" borderId="74" xfId="4" applyNumberFormat="1" applyFont="1" applyBorder="1" applyAlignment="1">
      <alignment horizontal="center" vertical="center"/>
    </xf>
    <xf numFmtId="164" fontId="6" fillId="6" borderId="74" xfId="4" applyNumberFormat="1" applyFont="1" applyFill="1" applyBorder="1" applyAlignment="1">
      <alignment horizontal="center" vertical="center" wrapText="1"/>
    </xf>
    <xf numFmtId="0" fontId="6" fillId="0" borderId="74" xfId="4" applyFont="1" applyFill="1" applyBorder="1" applyAlignment="1">
      <alignment horizontal="center" vertical="center" wrapText="1"/>
    </xf>
    <xf numFmtId="0" fontId="2" fillId="0" borderId="74" xfId="4" applyFont="1" applyFill="1" applyBorder="1"/>
    <xf numFmtId="0" fontId="4" fillId="13" borderId="74" xfId="4" applyFont="1" applyFill="1" applyBorder="1" applyAlignment="1">
      <alignment horizontal="center" vertical="center" wrapText="1"/>
    </xf>
    <xf numFmtId="0" fontId="4" fillId="0" borderId="74" xfId="4" applyFont="1" applyBorder="1" applyAlignment="1">
      <alignment vertical="center"/>
    </xf>
    <xf numFmtId="164" fontId="6" fillId="6" borderId="74" xfId="4" applyNumberFormat="1" applyFont="1" applyFill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0" fillId="0" borderId="64" xfId="4" applyFont="1" applyBorder="1" applyAlignment="1">
      <alignment horizontal="center" vertical="center"/>
    </xf>
    <xf numFmtId="0" fontId="4" fillId="0" borderId="64" xfId="3" applyFont="1" applyBorder="1" applyAlignment="1">
      <alignment horizontal="center" vertical="center"/>
    </xf>
    <xf numFmtId="0" fontId="2" fillId="0" borderId="64" xfId="3" applyFont="1" applyBorder="1" applyAlignment="1">
      <alignment horizontal="center"/>
    </xf>
    <xf numFmtId="164" fontId="6" fillId="0" borderId="74" xfId="4" applyNumberFormat="1" applyFont="1" applyBorder="1" applyAlignment="1">
      <alignment horizontal="center" vertical="center" wrapText="1"/>
    </xf>
    <xf numFmtId="0" fontId="4" fillId="0" borderId="67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51" xfId="3" applyFont="1" applyBorder="1" applyAlignment="1">
      <alignment horizontal="center" vertical="center"/>
    </xf>
    <xf numFmtId="0" fontId="4" fillId="0" borderId="67" xfId="3" applyFont="1" applyFill="1" applyBorder="1" applyAlignment="1">
      <alignment horizontal="center" vertical="center"/>
    </xf>
    <xf numFmtId="0" fontId="4" fillId="0" borderId="66" xfId="3" applyFont="1" applyFill="1" applyBorder="1" applyAlignment="1">
      <alignment horizontal="center" vertical="center"/>
    </xf>
    <xf numFmtId="0" fontId="0" fillId="0" borderId="67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4" fillId="0" borderId="67" xfId="4" applyFont="1" applyBorder="1" applyAlignment="1">
      <alignment horizontal="center" vertical="center"/>
    </xf>
    <xf numFmtId="164" fontId="4" fillId="0" borderId="74" xfId="4" applyNumberFormat="1" applyFont="1" applyFill="1" applyBorder="1" applyAlignment="1">
      <alignment horizontal="center" vertical="center"/>
    </xf>
    <xf numFmtId="0" fontId="1" fillId="0" borderId="74" xfId="4" applyFont="1" applyFill="1" applyBorder="1" applyAlignment="1">
      <alignment horizontal="center" vertical="center"/>
    </xf>
    <xf numFmtId="0" fontId="12" fillId="0" borderId="64" xfId="4" applyFont="1" applyFill="1" applyBorder="1" applyAlignment="1">
      <alignment horizontal="center" vertical="center"/>
    </xf>
    <xf numFmtId="0" fontId="12" fillId="0" borderId="64" xfId="3" applyFont="1" applyFill="1" applyBorder="1" applyAlignment="1">
      <alignment horizontal="center"/>
    </xf>
    <xf numFmtId="0" fontId="0" fillId="0" borderId="51" xfId="0" applyFont="1" applyFill="1" applyBorder="1" applyAlignment="1">
      <alignment horizontal="center"/>
    </xf>
    <xf numFmtId="0" fontId="4" fillId="0" borderId="20" xfId="3" applyFont="1" applyFill="1" applyBorder="1" applyAlignment="1">
      <alignment horizontal="center" vertical="center"/>
    </xf>
    <xf numFmtId="0" fontId="2" fillId="0" borderId="20" xfId="3" applyFont="1" applyFill="1" applyBorder="1" applyAlignment="1"/>
    <xf numFmtId="0" fontId="0" fillId="0" borderId="20" xfId="3" applyFont="1" applyFill="1" applyAlignment="1"/>
    <xf numFmtId="0" fontId="12" fillId="0" borderId="74" xfId="4" applyFont="1" applyFill="1" applyBorder="1"/>
    <xf numFmtId="0" fontId="12" fillId="0" borderId="64" xfId="4" applyFill="1" applyBorder="1" applyAlignment="1">
      <alignment horizontal="center" vertical="center"/>
    </xf>
    <xf numFmtId="0" fontId="12" fillId="0" borderId="70" xfId="0" applyFont="1" applyBorder="1"/>
    <xf numFmtId="0" fontId="12" fillId="0" borderId="40" xfId="0" applyFont="1" applyBorder="1"/>
    <xf numFmtId="0" fontId="12" fillId="0" borderId="84" xfId="0" applyFont="1" applyBorder="1"/>
    <xf numFmtId="0" fontId="0" fillId="0" borderId="84" xfId="0" applyBorder="1"/>
    <xf numFmtId="0" fontId="12" fillId="0" borderId="84" xfId="0" applyFont="1" applyBorder="1" applyAlignment="1">
      <alignment vertical="center"/>
    </xf>
    <xf numFmtId="0" fontId="12" fillId="0" borderId="85" xfId="0" applyFont="1" applyBorder="1" applyAlignment="1">
      <alignment vertical="center"/>
    </xf>
    <xf numFmtId="0" fontId="12" fillId="0" borderId="64" xfId="0" applyFont="1" applyBorder="1" applyAlignment="1">
      <alignment horizontal="right"/>
    </xf>
    <xf numFmtId="0" fontId="0" fillId="0" borderId="64" xfId="0" applyBorder="1"/>
    <xf numFmtId="0" fontId="0" fillId="17" borderId="64" xfId="0" applyFill="1" applyBorder="1" applyAlignment="1">
      <alignment vertical="center"/>
    </xf>
    <xf numFmtId="0" fontId="0" fillId="11" borderId="64" xfId="0" applyFill="1" applyBorder="1" applyAlignment="1">
      <alignment vertical="center"/>
    </xf>
    <xf numFmtId="0" fontId="0" fillId="18" borderId="68" xfId="0" applyFill="1" applyBorder="1" applyAlignment="1">
      <alignment vertical="center"/>
    </xf>
    <xf numFmtId="0" fontId="6" fillId="0" borderId="75" xfId="4" applyFont="1" applyFill="1" applyBorder="1" applyAlignment="1">
      <alignment vertical="center" wrapText="1"/>
    </xf>
    <xf numFmtId="0" fontId="7" fillId="6" borderId="74" xfId="4" applyFont="1" applyFill="1" applyBorder="1" applyAlignment="1">
      <alignment vertical="center" wrapText="1"/>
    </xf>
    <xf numFmtId="0" fontId="12" fillId="0" borderId="74" xfId="4" applyFont="1" applyBorder="1" applyAlignment="1"/>
    <xf numFmtId="0" fontId="0" fillId="0" borderId="66" xfId="4" applyFont="1" applyBorder="1" applyAlignment="1">
      <alignment horizontal="center" vertical="center"/>
    </xf>
    <xf numFmtId="0" fontId="0" fillId="0" borderId="66" xfId="3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4" fillId="0" borderId="64" xfId="4" applyFont="1" applyBorder="1" applyAlignment="1">
      <alignment horizontal="center" vertical="center" wrapText="1"/>
    </xf>
    <xf numFmtId="0" fontId="4" fillId="0" borderId="64" xfId="3" applyFont="1" applyBorder="1" applyAlignment="1">
      <alignment horizontal="center" vertical="center" wrapText="1"/>
    </xf>
    <xf numFmtId="0" fontId="0" fillId="0" borderId="64" xfId="3" applyFont="1" applyBorder="1" applyAlignment="1"/>
    <xf numFmtId="0" fontId="0" fillId="0" borderId="64" xfId="3" applyFont="1" applyBorder="1"/>
    <xf numFmtId="0" fontId="0" fillId="0" borderId="64" xfId="0" applyFont="1" applyBorder="1" applyAlignment="1"/>
    <xf numFmtId="0" fontId="0" fillId="0" borderId="68" xfId="3" applyFont="1" applyBorder="1" applyAlignment="1"/>
    <xf numFmtId="0" fontId="4" fillId="0" borderId="66" xfId="3" applyFont="1" applyBorder="1" applyAlignment="1">
      <alignment vertical="center" wrapText="1"/>
    </xf>
    <xf numFmtId="0" fontId="2" fillId="0" borderId="64" xfId="3" applyFont="1" applyBorder="1" applyAlignment="1"/>
    <xf numFmtId="0" fontId="23" fillId="0" borderId="64" xfId="0" applyFont="1" applyBorder="1" applyAlignment="1">
      <alignment wrapText="1"/>
    </xf>
    <xf numFmtId="0" fontId="4" fillId="0" borderId="64" xfId="3" applyFont="1" applyFill="1" applyBorder="1" applyAlignment="1">
      <alignment horizontal="center" vertical="center" wrapText="1"/>
    </xf>
    <xf numFmtId="0" fontId="10" fillId="0" borderId="64" xfId="3" applyFont="1" applyFill="1" applyBorder="1" applyAlignment="1">
      <alignment wrapText="1"/>
    </xf>
    <xf numFmtId="0" fontId="2" fillId="0" borderId="64" xfId="3" applyFont="1" applyFill="1" applyBorder="1" applyAlignment="1"/>
    <xf numFmtId="0" fontId="4" fillId="6" borderId="64" xfId="3" applyFont="1" applyFill="1" applyBorder="1" applyAlignment="1">
      <alignment horizontal="center" vertical="center" wrapText="1"/>
    </xf>
    <xf numFmtId="0" fontId="4" fillId="0" borderId="64" xfId="3" applyFont="1" applyBorder="1" applyAlignment="1">
      <alignment vertical="center" wrapText="1"/>
    </xf>
    <xf numFmtId="0" fontId="11" fillId="0" borderId="64" xfId="3" applyFont="1" applyBorder="1" applyAlignment="1">
      <alignment horizontal="center" vertical="center" wrapText="1"/>
    </xf>
    <xf numFmtId="0" fontId="20" fillId="0" borderId="64" xfId="3" applyFont="1" applyBorder="1" applyAlignment="1">
      <alignment horizontal="center" vertical="center" wrapText="1"/>
    </xf>
    <xf numFmtId="0" fontId="24" fillId="0" borderId="64" xfId="0" applyFont="1" applyBorder="1" applyAlignment="1">
      <alignment wrapText="1"/>
    </xf>
    <xf numFmtId="0" fontId="2" fillId="0" borderId="64" xfId="3" applyFont="1" applyBorder="1"/>
    <xf numFmtId="0" fontId="0" fillId="0" borderId="67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/>
    </xf>
    <xf numFmtId="0" fontId="12" fillId="0" borderId="64" xfId="4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wrapText="1"/>
    </xf>
    <xf numFmtId="0" fontId="6" fillId="0" borderId="75" xfId="4" applyFont="1" applyFill="1" applyBorder="1" applyAlignment="1">
      <alignment horizontal="center" vertical="center" wrapText="1"/>
    </xf>
    <xf numFmtId="0" fontId="6" fillId="11" borderId="74" xfId="4" applyFont="1" applyFill="1" applyBorder="1" applyAlignment="1">
      <alignment horizontal="center" vertical="center" wrapText="1"/>
    </xf>
    <xf numFmtId="0" fontId="1" fillId="11" borderId="74" xfId="0" applyFont="1" applyFill="1" applyBorder="1" applyAlignment="1">
      <alignment horizontal="center" vertical="center"/>
    </xf>
    <xf numFmtId="0" fontId="1" fillId="11" borderId="74" xfId="4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 wrapText="1"/>
    </xf>
    <xf numFmtId="0" fontId="1" fillId="0" borderId="78" xfId="4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4" fillId="0" borderId="64" xfId="4" applyFont="1" applyBorder="1" applyAlignment="1">
      <alignment horizontal="center" vertical="center"/>
    </xf>
    <xf numFmtId="0" fontId="0" fillId="0" borderId="64" xfId="4" applyFont="1" applyBorder="1" applyAlignment="1">
      <alignment horizontal="center" vertical="center"/>
    </xf>
    <xf numFmtId="165" fontId="4" fillId="0" borderId="64" xfId="4" applyNumberFormat="1" applyFont="1" applyBorder="1" applyAlignment="1">
      <alignment horizontal="center" vertical="center"/>
    </xf>
    <xf numFmtId="0" fontId="4" fillId="6" borderId="64" xfId="4" applyFont="1" applyFill="1" applyBorder="1" applyAlignment="1">
      <alignment horizontal="center" vertical="center"/>
    </xf>
    <xf numFmtId="0" fontId="2" fillId="0" borderId="64" xfId="4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165" fontId="4" fillId="0" borderId="68" xfId="4" applyNumberFormat="1" applyFont="1" applyBorder="1" applyAlignment="1">
      <alignment horizontal="center" vertical="center"/>
    </xf>
    <xf numFmtId="0" fontId="4" fillId="0" borderId="68" xfId="4" applyFont="1" applyBorder="1" applyAlignment="1">
      <alignment horizontal="center" vertical="center"/>
    </xf>
    <xf numFmtId="165" fontId="4" fillId="0" borderId="67" xfId="4" applyNumberFormat="1" applyFont="1" applyBorder="1" applyAlignment="1">
      <alignment horizontal="center" vertical="center"/>
    </xf>
    <xf numFmtId="165" fontId="4" fillId="0" borderId="51" xfId="4" applyNumberFormat="1" applyFont="1" applyBorder="1" applyAlignment="1">
      <alignment horizontal="center" vertical="center"/>
    </xf>
    <xf numFmtId="165" fontId="4" fillId="0" borderId="66" xfId="4" applyNumberFormat="1" applyFont="1" applyBorder="1" applyAlignment="1">
      <alignment horizontal="center" vertical="center"/>
    </xf>
    <xf numFmtId="0" fontId="4" fillId="0" borderId="67" xfId="4" applyFont="1" applyBorder="1" applyAlignment="1">
      <alignment horizontal="center" vertical="center"/>
    </xf>
    <xf numFmtId="0" fontId="4" fillId="0" borderId="51" xfId="4" applyFont="1" applyBorder="1" applyAlignment="1">
      <alignment horizontal="center" vertical="center"/>
    </xf>
    <xf numFmtId="0" fontId="4" fillId="0" borderId="66" xfId="4" applyFont="1" applyBorder="1" applyAlignment="1">
      <alignment horizontal="center" vertical="center"/>
    </xf>
    <xf numFmtId="0" fontId="5" fillId="3" borderId="38" xfId="3" applyFont="1" applyFill="1" applyBorder="1" applyAlignment="1">
      <alignment horizontal="center" vertical="center" wrapText="1"/>
    </xf>
    <xf numFmtId="0" fontId="5" fillId="3" borderId="39" xfId="3" applyFont="1" applyFill="1" applyBorder="1" applyAlignment="1">
      <alignment horizontal="center" vertical="center" wrapText="1"/>
    </xf>
    <xf numFmtId="0" fontId="5" fillId="3" borderId="40" xfId="3" applyFont="1" applyFill="1" applyBorder="1" applyAlignment="1">
      <alignment horizontal="center" vertical="center" wrapText="1"/>
    </xf>
    <xf numFmtId="0" fontId="1" fillId="5" borderId="43" xfId="3" applyFont="1" applyFill="1" applyBorder="1" applyAlignment="1">
      <alignment horizontal="center" vertical="center"/>
    </xf>
    <xf numFmtId="0" fontId="1" fillId="5" borderId="44" xfId="3" applyFont="1" applyFill="1" applyBorder="1" applyAlignment="1">
      <alignment horizontal="center" vertical="center"/>
    </xf>
    <xf numFmtId="0" fontId="1" fillId="5" borderId="45" xfId="3" applyFont="1" applyFill="1" applyBorder="1" applyAlignment="1">
      <alignment horizontal="center" vertical="center"/>
    </xf>
    <xf numFmtId="0" fontId="1" fillId="5" borderId="46" xfId="3" applyFont="1" applyFill="1" applyBorder="1" applyAlignment="1">
      <alignment horizontal="center" vertical="center"/>
    </xf>
    <xf numFmtId="0" fontId="1" fillId="5" borderId="20" xfId="3" applyFont="1" applyFill="1" applyBorder="1" applyAlignment="1">
      <alignment horizontal="center" vertical="center"/>
    </xf>
    <xf numFmtId="0" fontId="1" fillId="5" borderId="47" xfId="3" applyFont="1" applyFill="1" applyBorder="1" applyAlignment="1">
      <alignment horizontal="center" vertical="center"/>
    </xf>
    <xf numFmtId="0" fontId="1" fillId="5" borderId="48" xfId="3" applyFont="1" applyFill="1" applyBorder="1" applyAlignment="1">
      <alignment horizontal="center" vertical="center"/>
    </xf>
    <xf numFmtId="0" fontId="1" fillId="5" borderId="49" xfId="3" applyFont="1" applyFill="1" applyBorder="1" applyAlignment="1">
      <alignment horizontal="center" vertical="center"/>
    </xf>
    <xf numFmtId="0" fontId="1" fillId="5" borderId="50" xfId="3" applyFont="1" applyFill="1" applyBorder="1" applyAlignment="1">
      <alignment horizontal="center" vertical="center"/>
    </xf>
    <xf numFmtId="0" fontId="5" fillId="2" borderId="41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37" xfId="3" applyFont="1" applyFill="1" applyBorder="1" applyAlignment="1">
      <alignment horizontal="center" vertical="center" wrapText="1"/>
    </xf>
    <xf numFmtId="0" fontId="1" fillId="2" borderId="41" xfId="3" applyFont="1" applyFill="1" applyBorder="1" applyAlignment="1">
      <alignment horizontal="center" vertical="center" wrapText="1"/>
    </xf>
    <xf numFmtId="0" fontId="1" fillId="2" borderId="51" xfId="3" applyFont="1" applyFill="1" applyBorder="1" applyAlignment="1">
      <alignment horizontal="center" vertical="center" wrapText="1"/>
    </xf>
    <xf numFmtId="0" fontId="1" fillId="2" borderId="37" xfId="3" applyFont="1" applyFill="1" applyBorder="1" applyAlignment="1">
      <alignment horizontal="center" vertical="center" wrapText="1"/>
    </xf>
    <xf numFmtId="0" fontId="1" fillId="2" borderId="43" xfId="3" applyFont="1" applyFill="1" applyBorder="1" applyAlignment="1">
      <alignment horizontal="center" vertical="center" wrapText="1"/>
    </xf>
    <xf numFmtId="0" fontId="1" fillId="2" borderId="46" xfId="3" applyFont="1" applyFill="1" applyBorder="1" applyAlignment="1">
      <alignment horizontal="center" vertical="center" wrapText="1"/>
    </xf>
    <xf numFmtId="0" fontId="1" fillId="2" borderId="48" xfId="3" applyFont="1" applyFill="1" applyBorder="1" applyAlignment="1">
      <alignment horizontal="center" vertical="center" wrapText="1"/>
    </xf>
    <xf numFmtId="0" fontId="5" fillId="5" borderId="43" xfId="3" applyFont="1" applyFill="1" applyBorder="1" applyAlignment="1">
      <alignment horizontal="center" vertical="center" wrapText="1"/>
    </xf>
    <xf numFmtId="0" fontId="5" fillId="5" borderId="45" xfId="3" applyFont="1" applyFill="1" applyBorder="1" applyAlignment="1">
      <alignment horizontal="center" vertical="center" wrapText="1"/>
    </xf>
    <xf numFmtId="0" fontId="5" fillId="5" borderId="46" xfId="3" applyFont="1" applyFill="1" applyBorder="1" applyAlignment="1">
      <alignment horizontal="center" vertical="center" wrapText="1"/>
    </xf>
    <xf numFmtId="0" fontId="5" fillId="5" borderId="47" xfId="3" applyFont="1" applyFill="1" applyBorder="1" applyAlignment="1">
      <alignment horizontal="center" vertical="center" wrapText="1"/>
    </xf>
    <xf numFmtId="0" fontId="5" fillId="5" borderId="48" xfId="3" applyFont="1" applyFill="1" applyBorder="1" applyAlignment="1">
      <alignment horizontal="center" vertical="center" wrapText="1"/>
    </xf>
    <xf numFmtId="0" fontId="5" fillId="5" borderId="50" xfId="3" applyFont="1" applyFill="1" applyBorder="1" applyAlignment="1">
      <alignment horizontal="center" vertical="center" wrapText="1"/>
    </xf>
    <xf numFmtId="0" fontId="3" fillId="0" borderId="67" xfId="4" applyFont="1" applyBorder="1" applyAlignment="1">
      <alignment horizontal="center" vertical="center"/>
    </xf>
    <xf numFmtId="0" fontId="3" fillId="0" borderId="66" xfId="4" applyFont="1" applyBorder="1" applyAlignment="1">
      <alignment horizontal="center" vertical="center"/>
    </xf>
    <xf numFmtId="0" fontId="2" fillId="0" borderId="67" xfId="4" applyFont="1" applyBorder="1" applyAlignment="1">
      <alignment horizontal="center" vertical="center"/>
    </xf>
    <xf numFmtId="0" fontId="2" fillId="0" borderId="66" xfId="4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4" applyFont="1" applyBorder="1" applyAlignment="1">
      <alignment horizontal="center" vertical="center"/>
    </xf>
    <xf numFmtId="0" fontId="0" fillId="0" borderId="51" xfId="4" applyFont="1" applyBorder="1" applyAlignment="1">
      <alignment horizontal="center" vertical="center"/>
    </xf>
    <xf numFmtId="0" fontId="0" fillId="0" borderId="66" xfId="4" applyFont="1" applyBorder="1" applyAlignment="1">
      <alignment horizontal="center" vertical="center"/>
    </xf>
    <xf numFmtId="165" fontId="4" fillId="0" borderId="41" xfId="4" applyNumberFormat="1" applyFont="1" applyBorder="1" applyAlignment="1">
      <alignment horizontal="center" vertical="center"/>
    </xf>
    <xf numFmtId="0" fontId="4" fillId="0" borderId="41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/>
    </xf>
    <xf numFmtId="0" fontId="4" fillId="0" borderId="67" xfId="4" applyFont="1" applyBorder="1" applyAlignment="1">
      <alignment horizontal="center" vertical="center" wrapText="1"/>
    </xf>
    <xf numFmtId="0" fontId="4" fillId="0" borderId="51" xfId="4" applyFont="1" applyBorder="1" applyAlignment="1">
      <alignment horizontal="center" vertical="center" wrapText="1"/>
    </xf>
    <xf numFmtId="0" fontId="4" fillId="0" borderId="66" xfId="4" applyFont="1" applyBorder="1" applyAlignment="1">
      <alignment horizontal="center" vertical="center" wrapText="1"/>
    </xf>
    <xf numFmtId="0" fontId="6" fillId="0" borderId="74" xfId="4" applyFont="1" applyBorder="1" applyAlignment="1">
      <alignment horizontal="center" vertical="center" wrapText="1"/>
    </xf>
    <xf numFmtId="0" fontId="2" fillId="0" borderId="74" xfId="4" applyFont="1" applyBorder="1"/>
    <xf numFmtId="164" fontId="6" fillId="0" borderId="74" xfId="4" applyNumberFormat="1" applyFont="1" applyBorder="1" applyAlignment="1">
      <alignment horizontal="center" vertical="center"/>
    </xf>
    <xf numFmtId="0" fontId="6" fillId="6" borderId="74" xfId="4" applyFont="1" applyFill="1" applyBorder="1" applyAlignment="1">
      <alignment horizontal="center" vertical="center" wrapText="1"/>
    </xf>
    <xf numFmtId="0" fontId="4" fillId="0" borderId="74" xfId="4" applyFont="1" applyBorder="1" applyAlignment="1">
      <alignment horizontal="center" vertical="center" wrapText="1"/>
    </xf>
    <xf numFmtId="0" fontId="1" fillId="0" borderId="74" xfId="4" applyFont="1" applyBorder="1" applyAlignment="1">
      <alignment horizontal="center" vertical="center"/>
    </xf>
    <xf numFmtId="0" fontId="6" fillId="0" borderId="74" xfId="4" applyFont="1" applyBorder="1" applyAlignment="1">
      <alignment horizontal="center" vertical="center"/>
    </xf>
    <xf numFmtId="0" fontId="0" fillId="0" borderId="64" xfId="0" applyFont="1" applyBorder="1" applyAlignment="1">
      <alignment horizontal="center"/>
    </xf>
    <xf numFmtId="0" fontId="6" fillId="4" borderId="74" xfId="4" applyFont="1" applyFill="1" applyBorder="1" applyAlignment="1">
      <alignment horizontal="center" vertical="center" wrapText="1"/>
    </xf>
    <xf numFmtId="0" fontId="4" fillId="0" borderId="64" xfId="3" applyFont="1" applyFill="1" applyBorder="1" applyAlignment="1">
      <alignment horizontal="center" vertical="center"/>
    </xf>
    <xf numFmtId="0" fontId="6" fillId="0" borderId="74" xfId="4" applyFont="1" applyFill="1" applyBorder="1" applyAlignment="1">
      <alignment horizontal="center" vertical="center" wrapText="1"/>
    </xf>
    <xf numFmtId="0" fontId="2" fillId="0" borderId="74" xfId="4" applyFont="1" applyFill="1" applyBorder="1" applyAlignment="1">
      <alignment horizontal="center"/>
    </xf>
    <xf numFmtId="0" fontId="0" fillId="0" borderId="64" xfId="3" applyFont="1" applyFill="1" applyBorder="1" applyAlignment="1">
      <alignment horizontal="center" vertical="center"/>
    </xf>
    <xf numFmtId="0" fontId="4" fillId="0" borderId="64" xfId="3" applyFont="1" applyBorder="1" applyAlignment="1">
      <alignment horizontal="center" vertical="center"/>
    </xf>
    <xf numFmtId="0" fontId="2" fillId="0" borderId="64" xfId="3" applyFont="1" applyBorder="1" applyAlignment="1">
      <alignment horizontal="center"/>
    </xf>
    <xf numFmtId="0" fontId="4" fillId="0" borderId="64" xfId="4" applyFont="1" applyBorder="1" applyAlignment="1">
      <alignment horizontal="center" vertical="center"/>
    </xf>
    <xf numFmtId="0" fontId="4" fillId="0" borderId="64" xfId="3" applyFont="1" applyBorder="1" applyAlignment="1">
      <alignment horizontal="center" vertical="center" wrapText="1"/>
    </xf>
    <xf numFmtId="0" fontId="2" fillId="0" borderId="64" xfId="3" applyFont="1" applyBorder="1"/>
    <xf numFmtId="164" fontId="6" fillId="6" borderId="74" xfId="4" applyNumberFormat="1" applyFont="1" applyFill="1" applyBorder="1" applyAlignment="1">
      <alignment horizontal="center" vertical="center"/>
    </xf>
    <xf numFmtId="0" fontId="2" fillId="0" borderId="74" xfId="4" applyFont="1" applyBorder="1" applyAlignment="1">
      <alignment horizontal="center"/>
    </xf>
    <xf numFmtId="164" fontId="6" fillId="0" borderId="74" xfId="4" applyNumberFormat="1" applyFont="1" applyBorder="1" applyAlignment="1">
      <alignment horizontal="center" vertical="center" wrapText="1"/>
    </xf>
    <xf numFmtId="164" fontId="4" fillId="0" borderId="74" xfId="4" applyNumberFormat="1" applyFont="1" applyBorder="1" applyAlignment="1">
      <alignment horizontal="center" vertical="center"/>
    </xf>
    <xf numFmtId="0" fontId="4" fillId="0" borderId="74" xfId="4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2" fillId="0" borderId="74" xfId="0" applyFont="1" applyBorder="1"/>
    <xf numFmtId="0" fontId="4" fillId="0" borderId="64" xfId="3" applyFont="1" applyFill="1" applyBorder="1" applyAlignment="1">
      <alignment horizontal="center" vertical="center" wrapText="1"/>
    </xf>
    <xf numFmtId="0" fontId="2" fillId="0" borderId="64" xfId="3" applyFont="1" applyFill="1" applyBorder="1"/>
    <xf numFmtId="0" fontId="6" fillId="0" borderId="74" xfId="4" applyFont="1" applyBorder="1" applyAlignment="1">
      <alignment vertical="center" wrapText="1"/>
    </xf>
    <xf numFmtId="0" fontId="2" fillId="0" borderId="74" xfId="4" applyFont="1" applyBorder="1" applyAlignment="1"/>
    <xf numFmtId="0" fontId="6" fillId="4" borderId="78" xfId="4" applyFont="1" applyFill="1" applyBorder="1" applyAlignment="1">
      <alignment horizontal="center" vertical="center" wrapText="1"/>
    </xf>
    <xf numFmtId="0" fontId="1" fillId="2" borderId="57" xfId="3" applyFont="1" applyFill="1" applyBorder="1" applyAlignment="1">
      <alignment vertical="center" wrapText="1"/>
    </xf>
    <xf numFmtId="0" fontId="1" fillId="2" borderId="64" xfId="3" applyFont="1" applyFill="1" applyBorder="1" applyAlignment="1">
      <alignment vertical="center" wrapText="1"/>
    </xf>
    <xf numFmtId="0" fontId="22" fillId="0" borderId="68" xfId="3" applyFont="1" applyBorder="1" applyAlignment="1"/>
    <xf numFmtId="0" fontId="1" fillId="2" borderId="57" xfId="3" applyFont="1" applyFill="1" applyBorder="1" applyAlignment="1">
      <alignment horizontal="center" vertical="center" wrapText="1"/>
    </xf>
    <xf numFmtId="0" fontId="1" fillId="2" borderId="64" xfId="3" applyFont="1" applyFill="1" applyBorder="1" applyAlignment="1">
      <alignment horizontal="center" vertical="center" wrapText="1"/>
    </xf>
    <xf numFmtId="0" fontId="2" fillId="0" borderId="68" xfId="3" applyFont="1" applyBorder="1"/>
    <xf numFmtId="0" fontId="1" fillId="2" borderId="57" xfId="3" applyFont="1" applyFill="1" applyBorder="1" applyAlignment="1">
      <alignment horizontal="center" vertical="center"/>
    </xf>
    <xf numFmtId="0" fontId="1" fillId="2" borderId="64" xfId="3" applyFont="1" applyFill="1" applyBorder="1" applyAlignment="1">
      <alignment horizontal="center" vertical="center"/>
    </xf>
    <xf numFmtId="0" fontId="6" fillId="0" borderId="78" xfId="4" applyFont="1" applyBorder="1" applyAlignment="1">
      <alignment horizontal="center" vertical="center" wrapText="1"/>
    </xf>
    <xf numFmtId="164" fontId="6" fillId="6" borderId="78" xfId="4" applyNumberFormat="1" applyFont="1" applyFill="1" applyBorder="1" applyAlignment="1">
      <alignment horizontal="center" vertical="center"/>
    </xf>
    <xf numFmtId="0" fontId="1" fillId="0" borderId="78" xfId="4" applyFont="1" applyBorder="1" applyAlignment="1">
      <alignment horizontal="center" vertical="center"/>
    </xf>
    <xf numFmtId="0" fontId="21" fillId="2" borderId="57" xfId="5" applyFill="1" applyBorder="1" applyAlignment="1">
      <alignment horizontal="center" vertical="center" wrapText="1"/>
    </xf>
    <xf numFmtId="0" fontId="2" fillId="0" borderId="68" xfId="3" applyFont="1" applyBorder="1" applyAlignment="1">
      <alignment horizontal="center"/>
    </xf>
    <xf numFmtId="2" fontId="1" fillId="2" borderId="57" xfId="3" applyNumberFormat="1" applyFont="1" applyFill="1" applyBorder="1" applyAlignment="1">
      <alignment horizontal="center" vertical="center" wrapText="1"/>
    </xf>
    <xf numFmtId="2" fontId="1" fillId="2" borderId="68" xfId="3" applyNumberFormat="1" applyFont="1" applyFill="1" applyBorder="1" applyAlignment="1">
      <alignment horizontal="center" vertical="center" wrapText="1"/>
    </xf>
    <xf numFmtId="0" fontId="4" fillId="0" borderId="78" xfId="4" applyFont="1" applyBorder="1" applyAlignment="1">
      <alignment horizontal="center" vertical="center" wrapText="1"/>
    </xf>
    <xf numFmtId="0" fontId="9" fillId="0" borderId="78" xfId="4" applyFont="1" applyBorder="1" applyAlignment="1">
      <alignment horizontal="center" vertical="center"/>
    </xf>
    <xf numFmtId="0" fontId="1" fillId="5" borderId="86" xfId="4" applyFont="1" applyFill="1" applyBorder="1" applyAlignment="1">
      <alignment horizontal="center" vertical="center" wrapText="1"/>
    </xf>
    <xf numFmtId="0" fontId="1" fillId="5" borderId="71" xfId="4" applyFont="1" applyFill="1" applyBorder="1" applyAlignment="1">
      <alignment horizontal="center" vertical="center" wrapText="1"/>
    </xf>
    <xf numFmtId="0" fontId="1" fillId="5" borderId="94" xfId="4" applyFont="1" applyFill="1" applyBorder="1" applyAlignment="1">
      <alignment horizontal="center" vertical="center" wrapText="1"/>
    </xf>
    <xf numFmtId="0" fontId="1" fillId="5" borderId="93" xfId="4" applyFont="1" applyFill="1" applyBorder="1" applyAlignment="1">
      <alignment horizontal="center" vertical="center" wrapText="1"/>
    </xf>
    <xf numFmtId="0" fontId="1" fillId="5" borderId="69" xfId="4" applyFont="1" applyFill="1" applyBorder="1" applyAlignment="1">
      <alignment horizontal="center" vertical="center" wrapText="1"/>
    </xf>
    <xf numFmtId="0" fontId="1" fillId="5" borderId="95" xfId="4" applyFont="1" applyFill="1" applyBorder="1" applyAlignment="1">
      <alignment horizontal="center" vertical="center" wrapText="1"/>
    </xf>
    <xf numFmtId="0" fontId="1" fillId="5" borderId="91" xfId="3" applyFont="1" applyFill="1" applyBorder="1" applyAlignment="1">
      <alignment horizontal="center" vertical="center" wrapText="1"/>
    </xf>
    <xf numFmtId="0" fontId="1" fillId="5" borderId="92" xfId="3" applyFont="1" applyFill="1" applyBorder="1" applyAlignment="1">
      <alignment horizontal="center" vertical="center" wrapText="1"/>
    </xf>
    <xf numFmtId="0" fontId="1" fillId="5" borderId="96" xfId="3" applyFont="1" applyFill="1" applyBorder="1" applyAlignment="1">
      <alignment horizontal="center" vertical="center" wrapText="1"/>
    </xf>
    <xf numFmtId="0" fontId="1" fillId="5" borderId="83" xfId="3" applyFont="1" applyFill="1" applyBorder="1" applyAlignment="1">
      <alignment horizontal="center" vertical="center" wrapText="1"/>
    </xf>
    <xf numFmtId="0" fontId="1" fillId="5" borderId="72" xfId="3" applyFont="1" applyFill="1" applyBorder="1" applyAlignment="1">
      <alignment horizontal="center" vertical="center" wrapText="1"/>
    </xf>
    <xf numFmtId="0" fontId="1" fillId="5" borderId="73" xfId="3" applyFont="1" applyFill="1" applyBorder="1" applyAlignment="1">
      <alignment horizontal="center" vertical="center" wrapText="1"/>
    </xf>
    <xf numFmtId="2" fontId="1" fillId="2" borderId="57" xfId="3" applyNumberFormat="1" applyFont="1" applyFill="1" applyBorder="1" applyAlignment="1">
      <alignment horizontal="center" vertical="center"/>
    </xf>
    <xf numFmtId="2" fontId="1" fillId="2" borderId="64" xfId="3" applyNumberFormat="1" applyFont="1" applyFill="1" applyBorder="1" applyAlignment="1">
      <alignment horizontal="center" vertical="center"/>
    </xf>
    <xf numFmtId="0" fontId="21" fillId="0" borderId="64" xfId="5" applyBorder="1" applyAlignment="1">
      <alignment horizontal="center"/>
    </xf>
    <xf numFmtId="0" fontId="21" fillId="0" borderId="68" xfId="5" applyBorder="1" applyAlignment="1">
      <alignment horizontal="center"/>
    </xf>
    <xf numFmtId="0" fontId="8" fillId="2" borderId="57" xfId="3" applyFont="1" applyFill="1" applyBorder="1" applyAlignment="1">
      <alignment horizontal="center" vertical="center" wrapText="1"/>
    </xf>
    <xf numFmtId="0" fontId="22" fillId="0" borderId="68" xfId="3" applyFont="1" applyBorder="1"/>
    <xf numFmtId="0" fontId="1" fillId="11" borderId="74" xfId="4" applyFont="1" applyFill="1" applyBorder="1" applyAlignment="1">
      <alignment horizontal="center" vertical="center"/>
    </xf>
    <xf numFmtId="0" fontId="6" fillId="0" borderId="41" xfId="4" applyFont="1" applyBorder="1" applyAlignment="1">
      <alignment horizontal="center" vertical="center" wrapText="1"/>
    </xf>
    <xf numFmtId="0" fontId="6" fillId="6" borderId="77" xfId="4" applyFont="1" applyFill="1" applyBorder="1" applyAlignment="1">
      <alignment horizontal="center" vertical="center" wrapText="1"/>
    </xf>
    <xf numFmtId="0" fontId="6" fillId="6" borderId="78" xfId="4" applyFont="1" applyFill="1" applyBorder="1" applyAlignment="1">
      <alignment horizontal="center" vertical="center" wrapText="1"/>
    </xf>
    <xf numFmtId="0" fontId="1" fillId="5" borderId="88" xfId="3" applyFont="1" applyFill="1" applyBorder="1" applyAlignment="1">
      <alignment horizontal="center" vertical="center" wrapText="1"/>
    </xf>
    <xf numFmtId="0" fontId="1" fillId="5" borderId="89" xfId="3" applyFont="1" applyFill="1" applyBorder="1" applyAlignment="1">
      <alignment horizontal="center" vertical="center" wrapText="1"/>
    </xf>
    <xf numFmtId="0" fontId="1" fillId="2" borderId="90" xfId="3" applyFont="1" applyFill="1" applyBorder="1" applyAlignment="1">
      <alignment horizontal="center" vertical="center" wrapText="1"/>
    </xf>
    <xf numFmtId="0" fontId="1" fillId="2" borderId="87" xfId="3" applyFont="1" applyFill="1" applyBorder="1" applyAlignment="1">
      <alignment horizontal="center" vertical="center" wrapText="1"/>
    </xf>
    <xf numFmtId="0" fontId="0" fillId="0" borderId="64" xfId="4" applyFont="1" applyBorder="1" applyAlignment="1">
      <alignment horizontal="center" vertical="center"/>
    </xf>
    <xf numFmtId="0" fontId="4" fillId="6" borderId="74" xfId="4" applyFont="1" applyFill="1" applyBorder="1" applyAlignment="1">
      <alignment horizontal="center" vertical="center"/>
    </xf>
    <xf numFmtId="0" fontId="2" fillId="0" borderId="74" xfId="4" applyFont="1" applyFill="1" applyBorder="1"/>
    <xf numFmtId="0" fontId="4" fillId="13" borderId="74" xfId="4" applyFont="1" applyFill="1" applyBorder="1" applyAlignment="1">
      <alignment horizontal="center" vertical="center" wrapText="1"/>
    </xf>
    <xf numFmtId="0" fontId="1" fillId="0" borderId="74" xfId="4" applyFont="1" applyFill="1" applyBorder="1" applyAlignment="1">
      <alignment horizontal="center" vertical="center"/>
    </xf>
    <xf numFmtId="164" fontId="6" fillId="6" borderId="74" xfId="4" applyNumberFormat="1" applyFont="1" applyFill="1" applyBorder="1" applyAlignment="1">
      <alignment horizontal="center" vertical="center" wrapText="1"/>
    </xf>
    <xf numFmtId="49" fontId="6" fillId="0" borderId="74" xfId="4" applyNumberFormat="1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/>
    </xf>
    <xf numFmtId="0" fontId="12" fillId="0" borderId="82" xfId="0" applyFont="1" applyBorder="1" applyAlignment="1">
      <alignment horizontal="center"/>
    </xf>
    <xf numFmtId="0" fontId="6" fillId="0" borderId="18" xfId="3" applyFont="1" applyBorder="1" applyAlignment="1">
      <alignment horizontal="center" vertical="center" wrapText="1"/>
    </xf>
    <xf numFmtId="0" fontId="2" fillId="0" borderId="19" xfId="3" applyFont="1" applyBorder="1"/>
    <xf numFmtId="0" fontId="6" fillId="0" borderId="11" xfId="3" applyFont="1" applyBorder="1" applyAlignment="1">
      <alignment horizontal="center" vertical="center" wrapText="1"/>
    </xf>
    <xf numFmtId="0" fontId="2" fillId="0" borderId="3" xfId="3" applyFont="1" applyBorder="1"/>
    <xf numFmtId="0" fontId="4" fillId="0" borderId="11" xfId="3" applyFont="1" applyBorder="1" applyAlignment="1">
      <alignment horizontal="center" vertical="center" wrapText="1"/>
    </xf>
    <xf numFmtId="0" fontId="4" fillId="0" borderId="54" xfId="3" applyFont="1" applyBorder="1" applyAlignment="1">
      <alignment horizontal="center" vertical="center" wrapText="1"/>
    </xf>
    <xf numFmtId="0" fontId="4" fillId="0" borderId="53" xfId="3" applyFont="1" applyBorder="1" applyAlignment="1">
      <alignment horizontal="center" vertical="center" wrapText="1"/>
    </xf>
    <xf numFmtId="0" fontId="4" fillId="0" borderId="52" xfId="3" applyFont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 wrapText="1"/>
    </xf>
    <xf numFmtId="0" fontId="2" fillId="0" borderId="7" xfId="3" applyFont="1" applyBorder="1"/>
    <xf numFmtId="0" fontId="1" fillId="9" borderId="60" xfId="3" applyFont="1" applyFill="1" applyBorder="1" applyAlignment="1">
      <alignment horizontal="center" vertical="center"/>
    </xf>
    <xf numFmtId="0" fontId="1" fillId="9" borderId="59" xfId="3" applyFont="1" applyFill="1" applyBorder="1" applyAlignment="1">
      <alignment horizontal="center" vertical="center"/>
    </xf>
    <xf numFmtId="0" fontId="1" fillId="9" borderId="58" xfId="3" applyFont="1" applyFill="1" applyBorder="1" applyAlignment="1">
      <alignment horizontal="center" vertical="center"/>
    </xf>
    <xf numFmtId="0" fontId="6" fillId="0" borderId="26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6" fillId="4" borderId="28" xfId="3" applyFont="1" applyFill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2" fillId="0" borderId="26" xfId="3" applyFont="1" applyBorder="1"/>
    <xf numFmtId="0" fontId="2" fillId="0" borderId="4" xfId="3" applyFont="1" applyBorder="1"/>
    <xf numFmtId="0" fontId="6" fillId="6" borderId="11" xfId="3" applyFont="1" applyFill="1" applyBorder="1" applyAlignment="1">
      <alignment horizontal="center" vertical="center" wrapText="1"/>
    </xf>
    <xf numFmtId="0" fontId="6" fillId="6" borderId="54" xfId="3" applyFont="1" applyFill="1" applyBorder="1" applyAlignment="1">
      <alignment horizontal="center" vertical="center" wrapText="1"/>
    </xf>
    <xf numFmtId="0" fontId="6" fillId="6" borderId="53" xfId="3" applyFont="1" applyFill="1" applyBorder="1" applyAlignment="1">
      <alignment horizontal="center" vertical="center" wrapText="1"/>
    </xf>
    <xf numFmtId="0" fontId="2" fillId="0" borderId="28" xfId="3" applyFont="1" applyBorder="1"/>
    <xf numFmtId="0" fontId="1" fillId="0" borderId="60" xfId="3" applyFont="1" applyFill="1" applyBorder="1" applyAlignment="1">
      <alignment horizontal="center" vertical="center"/>
    </xf>
    <xf numFmtId="0" fontId="1" fillId="7" borderId="51" xfId="3" applyFont="1" applyFill="1" applyBorder="1" applyAlignment="1">
      <alignment horizontal="center" vertical="center"/>
    </xf>
    <xf numFmtId="0" fontId="1" fillId="7" borderId="59" xfId="3" applyFont="1" applyFill="1" applyBorder="1" applyAlignment="1">
      <alignment horizontal="center" vertical="center"/>
    </xf>
    <xf numFmtId="0" fontId="1" fillId="10" borderId="60" xfId="3" applyFont="1" applyFill="1" applyBorder="1" applyAlignment="1">
      <alignment horizontal="center" vertical="center"/>
    </xf>
    <xf numFmtId="0" fontId="1" fillId="10" borderId="59" xfId="3" applyFont="1" applyFill="1" applyBorder="1" applyAlignment="1">
      <alignment horizontal="center" vertical="center"/>
    </xf>
    <xf numFmtId="0" fontId="6" fillId="6" borderId="18" xfId="3" applyFont="1" applyFill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 wrapText="1"/>
    </xf>
    <xf numFmtId="0" fontId="2" fillId="0" borderId="23" xfId="3" applyFont="1" applyBorder="1"/>
    <xf numFmtId="0" fontId="6" fillId="6" borderId="22" xfId="3" applyFont="1" applyFill="1" applyBorder="1" applyAlignment="1">
      <alignment horizontal="center" vertical="center" wrapText="1"/>
    </xf>
    <xf numFmtId="0" fontId="4" fillId="0" borderId="22" xfId="3" applyFont="1" applyBorder="1" applyAlignment="1">
      <alignment horizontal="center" vertical="center" wrapText="1"/>
    </xf>
    <xf numFmtId="0" fontId="1" fillId="9" borderId="51" xfId="3" applyFont="1" applyFill="1" applyBorder="1" applyAlignment="1">
      <alignment horizontal="center" vertical="center"/>
    </xf>
    <xf numFmtId="0" fontId="1" fillId="0" borderId="51" xfId="3" applyFont="1" applyFill="1" applyBorder="1" applyAlignment="1">
      <alignment horizontal="center" vertical="center"/>
    </xf>
    <xf numFmtId="0" fontId="1" fillId="0" borderId="59" xfId="3" applyFont="1" applyFill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2" fillId="0" borderId="27" xfId="3" applyFont="1" applyBorder="1"/>
    <xf numFmtId="0" fontId="6" fillId="0" borderId="54" xfId="3" applyFont="1" applyBorder="1" applyAlignment="1">
      <alignment horizontal="center" vertical="center" wrapText="1"/>
    </xf>
    <xf numFmtId="0" fontId="6" fillId="0" borderId="55" xfId="3" applyFont="1" applyBorder="1" applyAlignment="1">
      <alignment horizontal="center" vertical="center" wrapText="1"/>
    </xf>
    <xf numFmtId="0" fontId="6" fillId="0" borderId="53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6" borderId="11" xfId="3" applyFont="1" applyFill="1" applyBorder="1" applyAlignment="1">
      <alignment horizontal="center" vertical="center"/>
    </xf>
    <xf numFmtId="0" fontId="4" fillId="0" borderId="22" xfId="3" applyFont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6" fillId="0" borderId="24" xfId="3" applyFont="1" applyBorder="1" applyAlignment="1">
      <alignment horizontal="center" vertical="center" wrapText="1"/>
    </xf>
    <xf numFmtId="0" fontId="2" fillId="0" borderId="25" xfId="3" applyFont="1" applyBorder="1"/>
    <xf numFmtId="0" fontId="1" fillId="16" borderId="13" xfId="0" applyFont="1" applyFill="1" applyBorder="1" applyAlignment="1">
      <alignment horizontal="center" vertical="center"/>
    </xf>
    <xf numFmtId="0" fontId="2" fillId="11" borderId="14" xfId="0" applyFont="1" applyFill="1" applyBorder="1"/>
    <xf numFmtId="0" fontId="1" fillId="8" borderId="14" xfId="0" applyFont="1" applyFill="1" applyBorder="1" applyAlignment="1">
      <alignment horizontal="center" vertical="center"/>
    </xf>
    <xf numFmtId="0" fontId="2" fillId="0" borderId="29" xfId="3" applyFont="1" applyBorder="1"/>
    <xf numFmtId="0" fontId="1" fillId="11" borderId="60" xfId="3" applyFont="1" applyFill="1" applyBorder="1" applyAlignment="1">
      <alignment horizontal="center" vertical="center"/>
    </xf>
    <xf numFmtId="49" fontId="6" fillId="0" borderId="11" xfId="3" applyNumberFormat="1" applyFont="1" applyBorder="1" applyAlignment="1">
      <alignment horizontal="center" vertical="center" wrapText="1"/>
    </xf>
    <xf numFmtId="0" fontId="1" fillId="11" borderId="59" xfId="3" applyFont="1" applyFill="1" applyBorder="1" applyAlignment="1">
      <alignment horizontal="center" vertical="center"/>
    </xf>
    <xf numFmtId="0" fontId="12" fillId="12" borderId="38" xfId="0" applyFont="1" applyFill="1" applyBorder="1" applyAlignment="1">
      <alignment horizontal="center"/>
    </xf>
    <xf numFmtId="0" fontId="14" fillId="12" borderId="39" xfId="0" applyFont="1" applyFill="1" applyBorder="1" applyAlignment="1">
      <alignment horizontal="center"/>
    </xf>
    <xf numFmtId="0" fontId="14" fillId="12" borderId="40" xfId="0" applyFont="1" applyFill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</cellXfs>
  <cellStyles count="6">
    <cellStyle name="Hyperlink" xfId="5" builtinId="8"/>
    <cellStyle name="Normal" xfId="0" builtinId="0"/>
    <cellStyle name="Normal 2" xfId="1"/>
    <cellStyle name="Normal 3" xfId="3"/>
    <cellStyle name="Normal 3 2" xfId="4"/>
    <cellStyle name="Percent 2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6DDE8"/>
      <color rgb="FFDAEEF3"/>
      <color rgb="FF4BACC6"/>
      <color rgb="FFCC99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38853405126932E-2"/>
          <c:y val="1.8183310610201179E-2"/>
          <c:w val="0.78474461078631252"/>
          <c:h val="0.83682148427098779"/>
        </c:manualLayout>
      </c:layout>
      <c:pieChart>
        <c:varyColors val="1"/>
        <c:ser>
          <c:idx val="0"/>
          <c:order val="0"/>
          <c:tx>
            <c:strRef>
              <c:f>'Sensor Graph'!$L$1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BE-4EDF-BC87-E842C6F483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BE-4EDF-BC87-E842C6F483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BE-4EDF-BC87-E842C6F483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BE-4EDF-BC87-E842C6F483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BE-4EDF-BC87-E842C6F483D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DBE-4EDF-BC87-E842C6F483D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BE-4EDF-BC87-E842C6F483D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DBE-4EDF-BC87-E842C6F483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'Sensor Graph'!$K$2:$K$9</c:f>
              <c:strCache>
                <c:ptCount val="8"/>
                <c:pt idx="0">
                  <c:v>rad</c:v>
                </c:pt>
                <c:pt idx="1">
                  <c:v>aqu</c:v>
                </c:pt>
                <c:pt idx="2">
                  <c:v>bub</c:v>
                </c:pt>
                <c:pt idx="3">
                  <c:v>flt</c:v>
                </c:pt>
                <c:pt idx="4">
                  <c:v>pwl</c:v>
                </c:pt>
                <c:pt idx="5">
                  <c:v>wls</c:v>
                </c:pt>
                <c:pt idx="6">
                  <c:v>ecs</c:v>
                </c:pt>
                <c:pt idx="7">
                  <c:v>prs</c:v>
                </c:pt>
              </c:strCache>
            </c:strRef>
          </c:cat>
          <c:val>
            <c:numRef>
              <c:f>'Sensor Graph'!$L$2:$L$9</c:f>
              <c:numCache>
                <c:formatCode>General</c:formatCode>
                <c:ptCount val="8"/>
                <c:pt idx="0">
                  <c:v>63</c:v>
                </c:pt>
                <c:pt idx="1">
                  <c:v>3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2</c:v>
                </c:pt>
                <c:pt idx="6">
                  <c:v>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1-4F86-AD37-033E5B09DE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530678</xdr:colOff>
      <xdr:row>2</xdr:row>
      <xdr:rowOff>40821</xdr:rowOff>
    </xdr:from>
    <xdr:ext cx="58102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1D0346D3-EF74-4273-A5F5-52BA9F96E8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678" y="435428"/>
          <a:ext cx="581025" cy="400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121920</xdr:colOff>
      <xdr:row>10</xdr:row>
      <xdr:rowOff>64770</xdr:rowOff>
    </xdr:from>
    <xdr:to>
      <xdr:col>17</xdr:col>
      <xdr:colOff>571500</xdr:colOff>
      <xdr:row>37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81B10F-6F3C-4C7A-B9C0-32518939DE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oc-sealevelmonitoring.org/list.php?order=delay&amp;dir=asc&amp;operator=11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278"/>
  <sheetViews>
    <sheetView tabSelected="1" zoomScale="70" zoomScaleNormal="70" workbookViewId="0">
      <selection activeCell="B11" sqref="B11:B12"/>
    </sheetView>
  </sheetViews>
  <sheetFormatPr defaultColWidth="14.42578125" defaultRowHeight="15" x14ac:dyDescent="0.25"/>
  <cols>
    <col min="1" max="1" width="37.7109375" style="18" bestFit="1" customWidth="1"/>
    <col min="2" max="2" width="32.85546875" style="125" bestFit="1" customWidth="1"/>
    <col min="3" max="3" width="20.140625" style="18" bestFit="1" customWidth="1"/>
    <col min="4" max="4" width="53" style="18" bestFit="1" customWidth="1"/>
    <col min="5" max="5" width="11.140625" style="18" bestFit="1" customWidth="1"/>
    <col min="6" max="6" width="13.140625" style="18" bestFit="1" customWidth="1"/>
    <col min="7" max="7" width="22" style="18" bestFit="1" customWidth="1"/>
    <col min="8" max="8" width="79.28515625" style="18" bestFit="1" customWidth="1"/>
    <col min="9" max="9" width="74.5703125" style="18" bestFit="1" customWidth="1"/>
    <col min="10" max="10" width="19.28515625" style="18" bestFit="1" customWidth="1"/>
    <col min="11" max="11" width="56.85546875" style="18" bestFit="1" customWidth="1"/>
    <col min="12" max="12" width="27.140625" style="18" bestFit="1" customWidth="1"/>
    <col min="13" max="13" width="23.85546875" style="18" bestFit="1" customWidth="1"/>
    <col min="14" max="14" width="20.28515625" style="125" customWidth="1"/>
    <col min="15" max="15" width="19.85546875" style="125" customWidth="1"/>
    <col min="16" max="16" width="52.5703125" style="125" bestFit="1" customWidth="1"/>
    <col min="17" max="17" width="32.5703125" style="125" bestFit="1" customWidth="1"/>
    <col min="18" max="18" width="51.5703125" style="125" bestFit="1" customWidth="1"/>
    <col min="19" max="19" width="30.28515625" style="18" bestFit="1" customWidth="1"/>
    <col min="20" max="20" width="29.5703125" style="18" bestFit="1" customWidth="1"/>
    <col min="21" max="21" width="42.5703125" style="18" bestFit="1" customWidth="1"/>
    <col min="22" max="22" width="1.7109375" style="129" bestFit="1" customWidth="1"/>
    <col min="23" max="16384" width="14.42578125" style="18"/>
  </cols>
  <sheetData>
    <row r="1" spans="1:23" ht="15.75" thickBot="1" x14ac:dyDescent="0.3">
      <c r="A1" s="315" t="s">
        <v>599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7"/>
      <c r="N1" s="318" t="s">
        <v>13</v>
      </c>
      <c r="O1" s="319"/>
      <c r="P1" s="319"/>
      <c r="Q1" s="319"/>
      <c r="R1" s="320"/>
      <c r="S1" s="336" t="s">
        <v>14</v>
      </c>
      <c r="T1" s="337"/>
      <c r="U1" s="327" t="s">
        <v>15</v>
      </c>
      <c r="V1" s="126"/>
    </row>
    <row r="2" spans="1:23" x14ac:dyDescent="0.25">
      <c r="A2" s="405" t="s">
        <v>678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7"/>
      <c r="N2" s="321"/>
      <c r="O2" s="322"/>
      <c r="P2" s="322"/>
      <c r="Q2" s="322"/>
      <c r="R2" s="323"/>
      <c r="S2" s="338"/>
      <c r="T2" s="339"/>
      <c r="U2" s="328"/>
      <c r="V2" s="126"/>
    </row>
    <row r="3" spans="1:23" x14ac:dyDescent="0.25">
      <c r="A3" s="408"/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10"/>
      <c r="N3" s="321"/>
      <c r="O3" s="322"/>
      <c r="P3" s="322"/>
      <c r="Q3" s="322"/>
      <c r="R3" s="323"/>
      <c r="S3" s="338"/>
      <c r="T3" s="339"/>
      <c r="U3" s="328"/>
      <c r="V3" s="126"/>
    </row>
    <row r="4" spans="1:23" ht="15.75" thickBot="1" x14ac:dyDescent="0.3">
      <c r="A4" s="411" t="s">
        <v>21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3"/>
      <c r="N4" s="324"/>
      <c r="O4" s="325"/>
      <c r="P4" s="325"/>
      <c r="Q4" s="325"/>
      <c r="R4" s="326"/>
      <c r="S4" s="340"/>
      <c r="T4" s="341"/>
      <c r="U4" s="328"/>
      <c r="V4" s="126"/>
    </row>
    <row r="5" spans="1:23" ht="15.75" thickBot="1" x14ac:dyDescent="0.3">
      <c r="A5" s="414"/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6"/>
      <c r="N5" s="427" t="s">
        <v>587</v>
      </c>
      <c r="O5" s="428"/>
      <c r="P5" s="399" t="str">
        <f>HYPERLINK("https://www.ndbc.noaa.gov/dart.shtml","National Data Buoy Center (verified on February, 2020)")</f>
        <v>National Data Buoy Center (verified on February, 2020)</v>
      </c>
      <c r="Q5" s="399" t="s">
        <v>588</v>
      </c>
      <c r="R5" s="421" t="s">
        <v>679</v>
      </c>
      <c r="S5" s="330" t="s">
        <v>46</v>
      </c>
      <c r="T5" s="333" t="s">
        <v>49</v>
      </c>
      <c r="U5" s="328"/>
      <c r="V5" s="126"/>
    </row>
    <row r="6" spans="1:23" ht="15.75" thickBot="1" x14ac:dyDescent="0.3">
      <c r="A6" s="394" t="s">
        <v>0</v>
      </c>
      <c r="B6" s="391" t="s">
        <v>1</v>
      </c>
      <c r="C6" s="388" t="s">
        <v>2</v>
      </c>
      <c r="D6" s="391" t="s">
        <v>3</v>
      </c>
      <c r="E6" s="394" t="s">
        <v>32</v>
      </c>
      <c r="F6" s="417" t="s">
        <v>34</v>
      </c>
      <c r="G6" s="391" t="s">
        <v>4</v>
      </c>
      <c r="H6" s="391" t="s">
        <v>35</v>
      </c>
      <c r="I6" s="391" t="s">
        <v>36</v>
      </c>
      <c r="J6" s="391" t="s">
        <v>37</v>
      </c>
      <c r="K6" s="391" t="s">
        <v>39</v>
      </c>
      <c r="L6" s="391" t="s">
        <v>41</v>
      </c>
      <c r="M6" s="391" t="s">
        <v>42</v>
      </c>
      <c r="N6" s="429" t="s">
        <v>5</v>
      </c>
      <c r="O6" s="430"/>
      <c r="P6" s="372"/>
      <c r="Q6" s="419"/>
      <c r="R6" s="372"/>
      <c r="S6" s="331"/>
      <c r="T6" s="334"/>
      <c r="U6" s="328"/>
      <c r="V6" s="126"/>
    </row>
    <row r="7" spans="1:23" x14ac:dyDescent="0.25">
      <c r="A7" s="395"/>
      <c r="B7" s="392"/>
      <c r="C7" s="389"/>
      <c r="D7" s="392"/>
      <c r="E7" s="395"/>
      <c r="F7" s="418"/>
      <c r="G7" s="392"/>
      <c r="H7" s="392"/>
      <c r="I7" s="392"/>
      <c r="J7" s="392"/>
      <c r="K7" s="392"/>
      <c r="L7" s="392"/>
      <c r="M7" s="392"/>
      <c r="N7" s="401" t="s">
        <v>6</v>
      </c>
      <c r="O7" s="401" t="s">
        <v>7</v>
      </c>
      <c r="P7" s="372"/>
      <c r="Q7" s="419"/>
      <c r="R7" s="372"/>
      <c r="S7" s="331"/>
      <c r="T7" s="334"/>
      <c r="U7" s="328"/>
      <c r="V7" s="126"/>
    </row>
    <row r="8" spans="1:23" ht="15.75" thickBot="1" x14ac:dyDescent="0.3">
      <c r="A8" s="393"/>
      <c r="B8" s="400"/>
      <c r="C8" s="390"/>
      <c r="D8" s="393"/>
      <c r="E8" s="393"/>
      <c r="F8" s="393"/>
      <c r="G8" s="393"/>
      <c r="H8" s="393"/>
      <c r="I8" s="422"/>
      <c r="J8" s="393"/>
      <c r="K8" s="393"/>
      <c r="L8" s="393"/>
      <c r="M8" s="393"/>
      <c r="N8" s="402"/>
      <c r="O8" s="402"/>
      <c r="P8" s="400"/>
      <c r="Q8" s="420"/>
      <c r="R8" s="400"/>
      <c r="S8" s="332"/>
      <c r="T8" s="335"/>
      <c r="U8" s="329"/>
      <c r="V8" s="126"/>
    </row>
    <row r="9" spans="1:23" x14ac:dyDescent="0.25">
      <c r="A9" s="387" t="s">
        <v>8</v>
      </c>
      <c r="B9" s="424" t="s">
        <v>9</v>
      </c>
      <c r="C9" s="166" t="s">
        <v>10</v>
      </c>
      <c r="D9" s="396" t="s">
        <v>11</v>
      </c>
      <c r="E9" s="397">
        <v>18.1710861</v>
      </c>
      <c r="F9" s="397">
        <v>-63.092616700000001</v>
      </c>
      <c r="G9" s="398" t="s">
        <v>12</v>
      </c>
      <c r="H9" s="396" t="s">
        <v>53</v>
      </c>
      <c r="I9" s="404" t="s">
        <v>54</v>
      </c>
      <c r="J9" s="396"/>
      <c r="K9" s="396" t="s">
        <v>56</v>
      </c>
      <c r="L9" s="403">
        <v>5</v>
      </c>
      <c r="M9" s="403">
        <v>1</v>
      </c>
      <c r="N9" s="267">
        <v>99.83</v>
      </c>
      <c r="O9" s="268">
        <v>98.19</v>
      </c>
      <c r="P9" s="160"/>
      <c r="Q9" s="241">
        <v>2</v>
      </c>
      <c r="R9" s="159"/>
      <c r="S9" s="352"/>
      <c r="T9" s="353"/>
      <c r="U9" s="276"/>
      <c r="V9" s="126"/>
    </row>
    <row r="10" spans="1:23" x14ac:dyDescent="0.25">
      <c r="A10" s="359"/>
      <c r="B10" s="396"/>
      <c r="C10" s="214" t="s">
        <v>16</v>
      </c>
      <c r="D10" s="359"/>
      <c r="E10" s="359"/>
      <c r="F10" s="359"/>
      <c r="G10" s="363"/>
      <c r="H10" s="359"/>
      <c r="I10" s="359"/>
      <c r="J10" s="359"/>
      <c r="K10" s="359"/>
      <c r="L10" s="359"/>
      <c r="M10" s="362"/>
      <c r="N10" s="230">
        <v>99.94</v>
      </c>
      <c r="O10" s="131">
        <v>98.311999999999998</v>
      </c>
      <c r="P10" s="161"/>
      <c r="Q10" s="137">
        <v>2</v>
      </c>
      <c r="R10" s="235"/>
      <c r="S10" s="311"/>
      <c r="T10" s="314"/>
      <c r="U10" s="277"/>
      <c r="V10" s="126"/>
    </row>
    <row r="11" spans="1:23" x14ac:dyDescent="0.25">
      <c r="A11" s="366" t="s">
        <v>17</v>
      </c>
      <c r="B11" s="425" t="s">
        <v>18</v>
      </c>
      <c r="C11" s="214" t="s">
        <v>19</v>
      </c>
      <c r="D11" s="358" t="s">
        <v>20</v>
      </c>
      <c r="E11" s="360">
        <v>17.59</v>
      </c>
      <c r="F11" s="360">
        <v>-61.82</v>
      </c>
      <c r="G11" s="363" t="s">
        <v>12</v>
      </c>
      <c r="H11" s="358" t="s">
        <v>67</v>
      </c>
      <c r="I11" s="358" t="s">
        <v>68</v>
      </c>
      <c r="J11" s="358"/>
      <c r="K11" s="211" t="s">
        <v>69</v>
      </c>
      <c r="L11" s="362">
        <v>6</v>
      </c>
      <c r="M11" s="362">
        <v>1</v>
      </c>
      <c r="N11" s="230">
        <v>99.47</v>
      </c>
      <c r="O11" s="131">
        <v>97.727999999999994</v>
      </c>
      <c r="P11" s="161"/>
      <c r="Q11" s="137">
        <v>2</v>
      </c>
      <c r="R11" s="371" t="s">
        <v>603</v>
      </c>
      <c r="S11" s="303"/>
      <c r="T11" s="301"/>
      <c r="U11" s="271"/>
      <c r="V11" s="126"/>
    </row>
    <row r="12" spans="1:23" x14ac:dyDescent="0.25">
      <c r="A12" s="366"/>
      <c r="B12" s="426"/>
      <c r="C12" s="214" t="s">
        <v>592</v>
      </c>
      <c r="D12" s="358"/>
      <c r="E12" s="360"/>
      <c r="F12" s="360"/>
      <c r="G12" s="363"/>
      <c r="H12" s="358"/>
      <c r="I12" s="358"/>
      <c r="J12" s="358"/>
      <c r="K12" s="211"/>
      <c r="L12" s="362"/>
      <c r="M12" s="362"/>
      <c r="N12" s="230">
        <v>99.891999999999996</v>
      </c>
      <c r="O12" s="131">
        <v>98.147000000000006</v>
      </c>
      <c r="P12" s="161"/>
      <c r="Q12" s="137">
        <v>0</v>
      </c>
      <c r="R12" s="371"/>
      <c r="S12" s="303"/>
      <c r="T12" s="301"/>
      <c r="U12" s="271"/>
      <c r="V12" s="126"/>
    </row>
    <row r="13" spans="1:23" x14ac:dyDescent="0.25">
      <c r="A13" s="359"/>
      <c r="B13" s="215" t="s">
        <v>22</v>
      </c>
      <c r="C13" s="220" t="s">
        <v>19</v>
      </c>
      <c r="D13" s="359"/>
      <c r="E13" s="359"/>
      <c r="F13" s="359"/>
      <c r="G13" s="363"/>
      <c r="H13" s="359"/>
      <c r="I13" s="359"/>
      <c r="J13" s="359"/>
      <c r="K13" s="211" t="s">
        <v>73</v>
      </c>
      <c r="L13" s="359"/>
      <c r="M13" s="362"/>
      <c r="N13" s="230">
        <v>22.088000000000001</v>
      </c>
      <c r="O13" s="131"/>
      <c r="P13" s="161"/>
      <c r="Q13" s="137">
        <v>2</v>
      </c>
      <c r="R13" s="372"/>
      <c r="S13" s="303"/>
      <c r="T13" s="301"/>
      <c r="U13" s="271"/>
      <c r="V13" s="126"/>
    </row>
    <row r="14" spans="1:23" ht="60" x14ac:dyDescent="0.25">
      <c r="A14" s="213" t="s">
        <v>23</v>
      </c>
      <c r="B14" s="215" t="s">
        <v>24</v>
      </c>
      <c r="C14" s="214" t="s">
        <v>62</v>
      </c>
      <c r="D14" s="215" t="s">
        <v>20</v>
      </c>
      <c r="E14" s="216">
        <v>17.149999999999999</v>
      </c>
      <c r="F14" s="216">
        <v>-61.783299999999997</v>
      </c>
      <c r="G14" s="217" t="s">
        <v>12</v>
      </c>
      <c r="H14" s="215" t="s">
        <v>78</v>
      </c>
      <c r="I14" s="215">
        <v>14022214</v>
      </c>
      <c r="J14" s="215"/>
      <c r="K14" s="215"/>
      <c r="L14" s="215"/>
      <c r="M14" s="215"/>
      <c r="N14" s="230">
        <v>0</v>
      </c>
      <c r="O14" s="131">
        <v>0</v>
      </c>
      <c r="P14" s="161"/>
      <c r="Q14" s="137">
        <v>1</v>
      </c>
      <c r="R14" s="234"/>
      <c r="S14" s="303"/>
      <c r="T14" s="301"/>
      <c r="U14" s="278" t="s">
        <v>626</v>
      </c>
      <c r="V14" s="126"/>
    </row>
    <row r="15" spans="1:23" x14ac:dyDescent="0.25">
      <c r="A15" s="366" t="s">
        <v>25</v>
      </c>
      <c r="B15" s="215" t="s">
        <v>26</v>
      </c>
      <c r="C15" s="219" t="s">
        <v>178</v>
      </c>
      <c r="D15" s="361" t="s">
        <v>28</v>
      </c>
      <c r="E15" s="376">
        <v>12.51666</v>
      </c>
      <c r="F15" s="376">
        <v>-70.033330000000007</v>
      </c>
      <c r="G15" s="363" t="s">
        <v>31</v>
      </c>
      <c r="H15" s="361" t="s">
        <v>81</v>
      </c>
      <c r="I15" s="361" t="s">
        <v>82</v>
      </c>
      <c r="J15" s="361"/>
      <c r="K15" s="214"/>
      <c r="L15" s="361">
        <v>5</v>
      </c>
      <c r="M15" s="361">
        <v>1</v>
      </c>
      <c r="N15" s="230">
        <v>16.75</v>
      </c>
      <c r="O15" s="131">
        <v>0.436</v>
      </c>
      <c r="P15" s="161"/>
      <c r="Q15" s="168">
        <v>1</v>
      </c>
      <c r="R15" s="236"/>
      <c r="S15" s="303"/>
      <c r="T15" s="301"/>
      <c r="U15" s="271"/>
      <c r="V15" s="126"/>
    </row>
    <row r="16" spans="1:23" x14ac:dyDescent="0.25">
      <c r="A16" s="359"/>
      <c r="B16" s="215" t="s">
        <v>26</v>
      </c>
      <c r="C16" s="219" t="s">
        <v>10</v>
      </c>
      <c r="D16" s="359"/>
      <c r="E16" s="359"/>
      <c r="F16" s="359"/>
      <c r="G16" s="363"/>
      <c r="H16" s="359"/>
      <c r="I16" s="359"/>
      <c r="J16" s="359"/>
      <c r="K16" s="212"/>
      <c r="L16" s="359"/>
      <c r="M16" s="361"/>
      <c r="N16" s="230">
        <v>3.3000000000000002E-2</v>
      </c>
      <c r="O16" s="131">
        <v>2.4E-2</v>
      </c>
      <c r="P16" s="238"/>
      <c r="Q16" s="168">
        <v>1</v>
      </c>
      <c r="R16" s="236"/>
      <c r="S16" s="303"/>
      <c r="T16" s="301"/>
      <c r="U16" s="271"/>
      <c r="V16" s="126"/>
      <c r="W16"/>
    </row>
    <row r="17" spans="1:23" s="250" customFormat="1" ht="30" x14ac:dyDescent="0.25">
      <c r="A17" s="158" t="s">
        <v>29</v>
      </c>
      <c r="B17" s="224" t="s">
        <v>603</v>
      </c>
      <c r="C17" s="170" t="s">
        <v>603</v>
      </c>
      <c r="D17" s="224" t="s">
        <v>30</v>
      </c>
      <c r="E17" s="243">
        <v>37.561</v>
      </c>
      <c r="F17" s="243">
        <v>-50.000999999999998</v>
      </c>
      <c r="G17" s="244" t="s">
        <v>71</v>
      </c>
      <c r="H17" s="224" t="s">
        <v>88</v>
      </c>
      <c r="I17" s="251"/>
      <c r="J17" s="224"/>
      <c r="K17" s="225"/>
      <c r="L17" s="224"/>
      <c r="M17" s="224"/>
      <c r="N17" s="245" t="s">
        <v>603</v>
      </c>
      <c r="O17" s="134" t="s">
        <v>603</v>
      </c>
      <c r="P17" s="139" t="s">
        <v>33</v>
      </c>
      <c r="Q17" s="288"/>
      <c r="R17" s="161"/>
      <c r="S17" s="303"/>
      <c r="T17" s="301"/>
      <c r="U17" s="279" t="s">
        <v>614</v>
      </c>
      <c r="V17" s="248"/>
      <c r="W17" s="249"/>
    </row>
    <row r="18" spans="1:23" ht="30" x14ac:dyDescent="0.25">
      <c r="A18" s="213" t="s">
        <v>38</v>
      </c>
      <c r="B18" s="224" t="s">
        <v>603</v>
      </c>
      <c r="C18" s="170" t="s">
        <v>603</v>
      </c>
      <c r="D18" s="215" t="s">
        <v>40</v>
      </c>
      <c r="E18" s="222">
        <v>39.298000000000002</v>
      </c>
      <c r="F18" s="222">
        <v>-70.659000000000006</v>
      </c>
      <c r="G18" s="217" t="s">
        <v>12</v>
      </c>
      <c r="H18" s="215" t="s">
        <v>88</v>
      </c>
      <c r="I18" s="215"/>
      <c r="J18" s="215"/>
      <c r="K18" s="212"/>
      <c r="L18" s="215"/>
      <c r="M18" s="215"/>
      <c r="N18" s="230"/>
      <c r="O18" s="131"/>
      <c r="P18" s="139">
        <v>2</v>
      </c>
      <c r="Q18" s="240"/>
      <c r="R18" s="236"/>
      <c r="S18" s="303"/>
      <c r="T18" s="301"/>
      <c r="U18" s="271"/>
      <c r="V18" s="126"/>
      <c r="W18" s="60"/>
    </row>
    <row r="19" spans="1:23" s="120" customFormat="1" ht="30" x14ac:dyDescent="0.25">
      <c r="A19" s="213" t="s">
        <v>601</v>
      </c>
      <c r="B19" s="224" t="s">
        <v>603</v>
      </c>
      <c r="C19" s="170" t="s">
        <v>603</v>
      </c>
      <c r="D19" s="215" t="s">
        <v>602</v>
      </c>
      <c r="E19" s="222">
        <v>41.904000000000003</v>
      </c>
      <c r="F19" s="222">
        <v>-61.655000000000001</v>
      </c>
      <c r="G19" s="217" t="s">
        <v>12</v>
      </c>
      <c r="H19" s="215" t="s">
        <v>88</v>
      </c>
      <c r="I19" s="215"/>
      <c r="J19" s="215"/>
      <c r="K19" s="212"/>
      <c r="L19" s="215"/>
      <c r="M19" s="215"/>
      <c r="N19" s="230"/>
      <c r="O19" s="118"/>
      <c r="P19" s="119">
        <v>1</v>
      </c>
      <c r="Q19" s="165"/>
      <c r="R19" s="236"/>
      <c r="S19" s="303"/>
      <c r="T19" s="270"/>
      <c r="U19" s="118"/>
      <c r="V19" s="128"/>
    </row>
    <row r="20" spans="1:23" s="120" customFormat="1" x14ac:dyDescent="0.25">
      <c r="A20" s="366" t="s">
        <v>43</v>
      </c>
      <c r="B20" s="294" t="s">
        <v>620</v>
      </c>
      <c r="C20" s="170" t="s">
        <v>19</v>
      </c>
      <c r="D20" s="358" t="s">
        <v>44</v>
      </c>
      <c r="E20" s="379">
        <v>32.953000000000003</v>
      </c>
      <c r="F20" s="379">
        <v>-72.498999999999995</v>
      </c>
      <c r="G20" s="363" t="s">
        <v>45</v>
      </c>
      <c r="H20" s="215"/>
      <c r="I20" s="215"/>
      <c r="J20" s="215"/>
      <c r="K20" s="212"/>
      <c r="L20" s="215"/>
      <c r="M20" s="215"/>
      <c r="N20" s="230">
        <v>99.462000000000003</v>
      </c>
      <c r="O20" s="118">
        <v>100</v>
      </c>
      <c r="P20" s="367">
        <v>2</v>
      </c>
      <c r="Q20" s="165"/>
      <c r="R20" s="236"/>
      <c r="S20" s="303"/>
      <c r="T20" s="270"/>
      <c r="U20" s="118"/>
      <c r="V20" s="128"/>
    </row>
    <row r="21" spans="1:23" x14ac:dyDescent="0.25">
      <c r="A21" s="366"/>
      <c r="B21" s="294" t="s">
        <v>620</v>
      </c>
      <c r="C21" s="170" t="s">
        <v>592</v>
      </c>
      <c r="D21" s="358"/>
      <c r="E21" s="379"/>
      <c r="F21" s="379"/>
      <c r="G21" s="363"/>
      <c r="H21" s="215" t="s">
        <v>88</v>
      </c>
      <c r="I21" s="215"/>
      <c r="J21" s="215"/>
      <c r="K21" s="212"/>
      <c r="L21" s="215"/>
      <c r="M21" s="215"/>
      <c r="N21" s="230">
        <v>0</v>
      </c>
      <c r="O21" s="131">
        <v>0</v>
      </c>
      <c r="P21" s="367"/>
      <c r="Q21" s="240"/>
      <c r="R21" s="236"/>
      <c r="S21" s="303"/>
      <c r="T21" s="301"/>
      <c r="U21" s="271"/>
      <c r="V21" s="126"/>
      <c r="W21" s="60"/>
    </row>
    <row r="22" spans="1:23" s="250" customFormat="1" x14ac:dyDescent="0.25">
      <c r="A22" s="158" t="s">
        <v>604</v>
      </c>
      <c r="B22" s="224" t="s">
        <v>603</v>
      </c>
      <c r="C22" s="170" t="s">
        <v>603</v>
      </c>
      <c r="D22" s="224" t="s">
        <v>44</v>
      </c>
      <c r="E22" s="243">
        <v>33</v>
      </c>
      <c r="F22" s="243">
        <v>-72.66</v>
      </c>
      <c r="G22" s="244" t="s">
        <v>71</v>
      </c>
      <c r="H22" s="224" t="s">
        <v>88</v>
      </c>
      <c r="I22" s="224"/>
      <c r="J22" s="224"/>
      <c r="K22" s="225"/>
      <c r="L22" s="224"/>
      <c r="M22" s="224"/>
      <c r="N22" s="245" t="s">
        <v>603</v>
      </c>
      <c r="O22" s="246" t="s">
        <v>603</v>
      </c>
      <c r="P22" s="139" t="s">
        <v>603</v>
      </c>
      <c r="Q22" s="289"/>
      <c r="R22" s="161"/>
      <c r="S22" s="303"/>
      <c r="T22" s="270"/>
      <c r="U22" s="279" t="s">
        <v>615</v>
      </c>
      <c r="V22" s="248"/>
      <c r="W22" s="249"/>
    </row>
    <row r="23" spans="1:23" x14ac:dyDescent="0.25">
      <c r="A23" s="366" t="s">
        <v>47</v>
      </c>
      <c r="B23" s="215" t="s">
        <v>48</v>
      </c>
      <c r="C23" s="214" t="s">
        <v>27</v>
      </c>
      <c r="D23" s="358" t="s">
        <v>50</v>
      </c>
      <c r="E23" s="360">
        <v>26.42</v>
      </c>
      <c r="F23" s="360">
        <v>-79.010000000000005</v>
      </c>
      <c r="G23" s="363" t="s">
        <v>12</v>
      </c>
      <c r="H23" s="362" t="s">
        <v>99</v>
      </c>
      <c r="I23" s="362" t="s">
        <v>102</v>
      </c>
      <c r="J23" s="362">
        <v>211</v>
      </c>
      <c r="K23" s="362" t="s">
        <v>103</v>
      </c>
      <c r="L23" s="215">
        <v>10</v>
      </c>
      <c r="M23" s="215">
        <v>1</v>
      </c>
      <c r="N23" s="230">
        <v>99.953000000000003</v>
      </c>
      <c r="O23" s="131">
        <v>98.328999999999994</v>
      </c>
      <c r="P23" s="237"/>
      <c r="Q23" s="137">
        <v>2</v>
      </c>
      <c r="R23" s="236"/>
      <c r="S23" s="309" t="s">
        <v>635</v>
      </c>
      <c r="T23" s="344">
        <v>60</v>
      </c>
      <c r="U23" s="271"/>
      <c r="V23" s="126"/>
      <c r="W23" s="60"/>
    </row>
    <row r="24" spans="1:23" x14ac:dyDescent="0.25">
      <c r="A24" s="359"/>
      <c r="B24" s="215" t="s">
        <v>605</v>
      </c>
      <c r="C24" s="214" t="s">
        <v>10</v>
      </c>
      <c r="D24" s="359"/>
      <c r="E24" s="359"/>
      <c r="F24" s="359"/>
      <c r="G24" s="363"/>
      <c r="H24" s="359"/>
      <c r="I24" s="359"/>
      <c r="J24" s="359"/>
      <c r="K24" s="359"/>
      <c r="L24" s="215">
        <v>10</v>
      </c>
      <c r="M24" s="215">
        <v>1</v>
      </c>
      <c r="N24" s="230">
        <v>99.86</v>
      </c>
      <c r="O24" s="131">
        <v>98.177000000000007</v>
      </c>
      <c r="P24" s="161"/>
      <c r="Q24" s="137">
        <v>2</v>
      </c>
      <c r="R24" s="236"/>
      <c r="S24" s="310"/>
      <c r="T24" s="354"/>
      <c r="U24" s="271"/>
      <c r="V24" s="126"/>
      <c r="W24" s="60"/>
    </row>
    <row r="25" spans="1:23" x14ac:dyDescent="0.25">
      <c r="A25" s="359"/>
      <c r="B25" s="215" t="s">
        <v>606</v>
      </c>
      <c r="C25" s="214" t="s">
        <v>16</v>
      </c>
      <c r="D25" s="359"/>
      <c r="E25" s="359"/>
      <c r="F25" s="359"/>
      <c r="G25" s="363"/>
      <c r="H25" s="359"/>
      <c r="I25" s="359"/>
      <c r="J25" s="359"/>
      <c r="K25" s="359"/>
      <c r="L25" s="215">
        <v>5</v>
      </c>
      <c r="M25" s="215">
        <v>1</v>
      </c>
      <c r="N25" s="230">
        <v>99.86</v>
      </c>
      <c r="O25" s="131">
        <v>98.18</v>
      </c>
      <c r="P25" s="161"/>
      <c r="Q25" s="137">
        <v>2</v>
      </c>
      <c r="R25" s="236"/>
      <c r="S25" s="310"/>
      <c r="T25" s="354"/>
      <c r="U25" s="271"/>
      <c r="V25" s="126"/>
    </row>
    <row r="26" spans="1:23" x14ac:dyDescent="0.25">
      <c r="A26" s="359"/>
      <c r="B26" s="215" t="s">
        <v>607</v>
      </c>
      <c r="C26" s="214" t="s">
        <v>51</v>
      </c>
      <c r="D26" s="359"/>
      <c r="E26" s="359"/>
      <c r="F26" s="359"/>
      <c r="G26" s="363"/>
      <c r="H26" s="359"/>
      <c r="I26" s="359"/>
      <c r="J26" s="359"/>
      <c r="K26" s="359"/>
      <c r="L26" s="215">
        <v>2</v>
      </c>
      <c r="M26" s="215">
        <v>5</v>
      </c>
      <c r="N26" s="230">
        <v>99.96</v>
      </c>
      <c r="O26" s="131">
        <v>98.323999999999998</v>
      </c>
      <c r="P26" s="161"/>
      <c r="Q26" s="119" t="s">
        <v>603</v>
      </c>
      <c r="R26" s="236"/>
      <c r="S26" s="311"/>
      <c r="T26" s="345"/>
      <c r="U26" s="271"/>
      <c r="V26" s="126"/>
    </row>
    <row r="27" spans="1:23" x14ac:dyDescent="0.25">
      <c r="A27" s="213" t="s">
        <v>52</v>
      </c>
      <c r="B27" s="224" t="s">
        <v>603</v>
      </c>
      <c r="C27" s="170" t="s">
        <v>603</v>
      </c>
      <c r="D27" s="218" t="s">
        <v>50</v>
      </c>
      <c r="E27" s="228">
        <v>23.46</v>
      </c>
      <c r="F27" s="228">
        <v>-76.06</v>
      </c>
      <c r="G27" s="217" t="s">
        <v>55</v>
      </c>
      <c r="H27" s="140" t="s">
        <v>110</v>
      </c>
      <c r="I27" s="140" t="s">
        <v>111</v>
      </c>
      <c r="J27" s="140">
        <v>12</v>
      </c>
      <c r="K27" s="140"/>
      <c r="L27" s="140"/>
      <c r="M27" s="140"/>
      <c r="N27" s="121" t="s">
        <v>603</v>
      </c>
      <c r="O27" s="121" t="s">
        <v>603</v>
      </c>
      <c r="P27" s="161"/>
      <c r="Q27" s="119" t="s">
        <v>603</v>
      </c>
      <c r="R27" s="236"/>
      <c r="S27" s="303" t="s">
        <v>636</v>
      </c>
      <c r="T27" s="301">
        <v>99</v>
      </c>
      <c r="U27" s="271"/>
      <c r="V27" s="126"/>
    </row>
    <row r="28" spans="1:23" x14ac:dyDescent="0.25">
      <c r="A28" s="213" t="s">
        <v>57</v>
      </c>
      <c r="B28" s="224" t="s">
        <v>603</v>
      </c>
      <c r="C28" s="170" t="s">
        <v>603</v>
      </c>
      <c r="D28" s="218" t="s">
        <v>50</v>
      </c>
      <c r="E28" s="228">
        <v>20.05</v>
      </c>
      <c r="F28" s="228">
        <v>-77.22</v>
      </c>
      <c r="G28" s="217" t="s">
        <v>55</v>
      </c>
      <c r="H28" s="218" t="s">
        <v>110</v>
      </c>
      <c r="I28" s="218" t="s">
        <v>115</v>
      </c>
      <c r="J28" s="218"/>
      <c r="K28" s="218"/>
      <c r="L28" s="218"/>
      <c r="M28" s="218"/>
      <c r="N28" s="121" t="s">
        <v>603</v>
      </c>
      <c r="O28" s="121" t="s">
        <v>603</v>
      </c>
      <c r="P28" s="161"/>
      <c r="Q28" s="119" t="s">
        <v>603</v>
      </c>
      <c r="R28" s="236"/>
      <c r="S28" s="303"/>
      <c r="T28" s="301"/>
      <c r="U28" s="271"/>
      <c r="V28" s="126"/>
    </row>
    <row r="29" spans="1:23" x14ac:dyDescent="0.25">
      <c r="A29" s="213" t="s">
        <v>58</v>
      </c>
      <c r="B29" s="224" t="s">
        <v>603</v>
      </c>
      <c r="C29" s="170" t="s">
        <v>603</v>
      </c>
      <c r="D29" s="218" t="s">
        <v>50</v>
      </c>
      <c r="E29" s="228">
        <v>25.05</v>
      </c>
      <c r="F29" s="228">
        <v>-77.22</v>
      </c>
      <c r="G29" s="217" t="s">
        <v>55</v>
      </c>
      <c r="H29" s="140" t="s">
        <v>116</v>
      </c>
      <c r="I29" s="140" t="s">
        <v>117</v>
      </c>
      <c r="J29" s="140"/>
      <c r="K29" s="140"/>
      <c r="L29" s="140"/>
      <c r="M29" s="140"/>
      <c r="N29" s="121" t="s">
        <v>603</v>
      </c>
      <c r="O29" s="121" t="s">
        <v>603</v>
      </c>
      <c r="P29" s="161"/>
      <c r="Q29" s="119" t="s">
        <v>603</v>
      </c>
      <c r="R29" s="236"/>
      <c r="S29" s="303" t="s">
        <v>637</v>
      </c>
      <c r="T29" s="301">
        <v>100</v>
      </c>
      <c r="U29" s="271"/>
      <c r="V29" s="126"/>
    </row>
    <row r="30" spans="1:23" x14ac:dyDescent="0.25">
      <c r="A30" s="213" t="s">
        <v>59</v>
      </c>
      <c r="B30" s="224" t="s">
        <v>603</v>
      </c>
      <c r="C30" s="170" t="s">
        <v>603</v>
      </c>
      <c r="D30" s="218" t="s">
        <v>50</v>
      </c>
      <c r="E30" s="228">
        <v>26.67389</v>
      </c>
      <c r="F30" s="228">
        <v>-77.283330000000007</v>
      </c>
      <c r="G30" s="217" t="s">
        <v>55</v>
      </c>
      <c r="H30" s="140" t="s">
        <v>110</v>
      </c>
      <c r="I30" s="140"/>
      <c r="J30" s="140"/>
      <c r="K30" s="140"/>
      <c r="L30" s="140"/>
      <c r="M30" s="140"/>
      <c r="N30" s="121" t="s">
        <v>603</v>
      </c>
      <c r="O30" s="121" t="s">
        <v>603</v>
      </c>
      <c r="P30" s="161"/>
      <c r="Q30" s="119" t="s">
        <v>603</v>
      </c>
      <c r="R30" s="236"/>
      <c r="S30" s="303"/>
      <c r="T30" s="301"/>
      <c r="U30" s="271"/>
      <c r="V30" s="126"/>
    </row>
    <row r="31" spans="1:23" x14ac:dyDescent="0.25">
      <c r="A31" s="213" t="s">
        <v>60</v>
      </c>
      <c r="B31" s="215" t="s">
        <v>61</v>
      </c>
      <c r="C31" s="214" t="s">
        <v>62</v>
      </c>
      <c r="D31" s="215" t="s">
        <v>63</v>
      </c>
      <c r="E31" s="216">
        <v>13.1</v>
      </c>
      <c r="F31" s="216">
        <v>-59.616599999999998</v>
      </c>
      <c r="G31" s="217" t="s">
        <v>31</v>
      </c>
      <c r="H31" s="211" t="s">
        <v>119</v>
      </c>
      <c r="I31" s="211">
        <v>14004206</v>
      </c>
      <c r="J31" s="211"/>
      <c r="K31" s="211"/>
      <c r="L31" s="211">
        <v>60</v>
      </c>
      <c r="M31" s="211">
        <v>6</v>
      </c>
      <c r="N31" s="230"/>
      <c r="O31" s="132"/>
      <c r="P31" s="161"/>
      <c r="Q31" s="137">
        <v>0</v>
      </c>
      <c r="R31" s="236"/>
      <c r="S31" s="303" t="s">
        <v>638</v>
      </c>
      <c r="T31" s="301">
        <v>80</v>
      </c>
      <c r="U31" s="271"/>
      <c r="V31" s="126"/>
    </row>
    <row r="32" spans="1:23" x14ac:dyDescent="0.25">
      <c r="A32" s="213" t="s">
        <v>64</v>
      </c>
      <c r="B32" s="215" t="s">
        <v>65</v>
      </c>
      <c r="C32" s="214" t="s">
        <v>10</v>
      </c>
      <c r="D32" s="215" t="s">
        <v>63</v>
      </c>
      <c r="E32" s="216">
        <v>13.262980000000001</v>
      </c>
      <c r="F32" s="216">
        <v>-59.644849999999998</v>
      </c>
      <c r="G32" s="217" t="s">
        <v>12</v>
      </c>
      <c r="H32" s="215" t="s">
        <v>123</v>
      </c>
      <c r="I32" s="215" t="s">
        <v>124</v>
      </c>
      <c r="J32" s="215"/>
      <c r="K32" s="215" t="s">
        <v>125</v>
      </c>
      <c r="L32" s="215">
        <v>5</v>
      </c>
      <c r="M32" s="215">
        <v>1</v>
      </c>
      <c r="N32" s="230">
        <v>79.91</v>
      </c>
      <c r="O32" s="131">
        <v>78.552999999999997</v>
      </c>
      <c r="P32" s="161"/>
      <c r="Q32" s="137">
        <v>2</v>
      </c>
      <c r="R32" s="236"/>
      <c r="S32" s="303"/>
      <c r="T32" s="301"/>
      <c r="U32" s="271"/>
      <c r="V32" s="126"/>
    </row>
    <row r="33" spans="1:22" x14ac:dyDescent="0.25">
      <c r="A33" s="213" t="s">
        <v>66</v>
      </c>
      <c r="B33" s="224" t="s">
        <v>603</v>
      </c>
      <c r="C33" s="170" t="s">
        <v>603</v>
      </c>
      <c r="D33" s="218" t="s">
        <v>63</v>
      </c>
      <c r="E33" s="228">
        <v>13.111470000000001</v>
      </c>
      <c r="F33" s="228">
        <v>-59.631</v>
      </c>
      <c r="G33" s="217" t="s">
        <v>55</v>
      </c>
      <c r="H33" s="218" t="s">
        <v>126</v>
      </c>
      <c r="I33" s="218"/>
      <c r="J33" s="218"/>
      <c r="K33" s="218"/>
      <c r="L33" s="218"/>
      <c r="M33" s="218"/>
      <c r="N33" s="121" t="s">
        <v>603</v>
      </c>
      <c r="O33" s="133" t="s">
        <v>603</v>
      </c>
      <c r="P33" s="161"/>
      <c r="Q33" s="119" t="s">
        <v>603</v>
      </c>
      <c r="R33" s="236"/>
      <c r="S33" s="303"/>
      <c r="T33" s="301"/>
      <c r="U33" s="271"/>
      <c r="V33" s="126"/>
    </row>
    <row r="34" spans="1:22" x14ac:dyDescent="0.25">
      <c r="A34" s="213" t="s">
        <v>70</v>
      </c>
      <c r="B34" s="224" t="s">
        <v>603</v>
      </c>
      <c r="C34" s="170" t="s">
        <v>603</v>
      </c>
      <c r="D34" s="215" t="s">
        <v>63</v>
      </c>
      <c r="E34" s="216">
        <v>13.2</v>
      </c>
      <c r="F34" s="216">
        <v>-59.5</v>
      </c>
      <c r="G34" s="217" t="s">
        <v>71</v>
      </c>
      <c r="H34" s="215" t="s">
        <v>126</v>
      </c>
      <c r="I34" s="215"/>
      <c r="J34" s="215"/>
      <c r="K34" s="215"/>
      <c r="L34" s="215"/>
      <c r="M34" s="215"/>
      <c r="N34" s="121" t="s">
        <v>603</v>
      </c>
      <c r="O34" s="133" t="s">
        <v>603</v>
      </c>
      <c r="P34" s="161"/>
      <c r="Q34" s="119" t="s">
        <v>603</v>
      </c>
      <c r="R34" s="236"/>
      <c r="S34" s="303"/>
      <c r="T34" s="301"/>
      <c r="U34" s="271"/>
      <c r="V34" s="126"/>
    </row>
    <row r="35" spans="1:22" x14ac:dyDescent="0.25">
      <c r="A35" s="213" t="s">
        <v>72</v>
      </c>
      <c r="B35" s="224" t="s">
        <v>603</v>
      </c>
      <c r="C35" s="170" t="s">
        <v>603</v>
      </c>
      <c r="D35" s="215" t="s">
        <v>63</v>
      </c>
      <c r="E35" s="216">
        <v>13.3</v>
      </c>
      <c r="F35" s="216">
        <v>-59.6</v>
      </c>
      <c r="G35" s="217" t="s">
        <v>74</v>
      </c>
      <c r="H35" s="215" t="s">
        <v>126</v>
      </c>
      <c r="I35" s="215"/>
      <c r="J35" s="215"/>
      <c r="K35" s="215"/>
      <c r="L35" s="215"/>
      <c r="M35" s="215"/>
      <c r="N35" s="121" t="s">
        <v>603</v>
      </c>
      <c r="O35" s="134" t="s">
        <v>603</v>
      </c>
      <c r="P35" s="161"/>
      <c r="Q35" s="119" t="s">
        <v>603</v>
      </c>
      <c r="R35" s="236"/>
      <c r="S35" s="303"/>
      <c r="T35" s="301"/>
      <c r="U35" s="280"/>
      <c r="V35" s="126"/>
    </row>
    <row r="36" spans="1:22" x14ac:dyDescent="0.25">
      <c r="A36" s="366" t="s">
        <v>75</v>
      </c>
      <c r="B36" s="215" t="s">
        <v>76</v>
      </c>
      <c r="C36" s="214" t="s">
        <v>10</v>
      </c>
      <c r="D36" s="358" t="s">
        <v>77</v>
      </c>
      <c r="E36" s="360">
        <v>16.80283</v>
      </c>
      <c r="F36" s="360">
        <v>-88.08202</v>
      </c>
      <c r="G36" s="363" t="s">
        <v>31</v>
      </c>
      <c r="H36" s="362" t="s">
        <v>134</v>
      </c>
      <c r="I36" s="358"/>
      <c r="J36" s="358"/>
      <c r="K36" s="358" t="s">
        <v>135</v>
      </c>
      <c r="L36" s="358">
        <v>5</v>
      </c>
      <c r="M36" s="358">
        <v>1</v>
      </c>
      <c r="N36" s="230"/>
      <c r="O36" s="135"/>
      <c r="P36" s="161"/>
      <c r="Q36" s="137">
        <v>0</v>
      </c>
      <c r="R36" s="236"/>
      <c r="S36" s="303"/>
      <c r="T36" s="301"/>
      <c r="U36" s="281"/>
      <c r="V36" s="126"/>
    </row>
    <row r="37" spans="1:22" x14ac:dyDescent="0.25">
      <c r="A37" s="359"/>
      <c r="B37" s="215" t="s">
        <v>76</v>
      </c>
      <c r="C37" s="214" t="s">
        <v>27</v>
      </c>
      <c r="D37" s="359"/>
      <c r="E37" s="359"/>
      <c r="F37" s="359"/>
      <c r="G37" s="363"/>
      <c r="H37" s="359"/>
      <c r="I37" s="359"/>
      <c r="J37" s="359"/>
      <c r="K37" s="359"/>
      <c r="L37" s="359"/>
      <c r="M37" s="359"/>
      <c r="N37" s="230"/>
      <c r="O37" s="131"/>
      <c r="P37" s="161"/>
      <c r="Q37" s="137">
        <v>0</v>
      </c>
      <c r="R37" s="236"/>
      <c r="S37" s="303"/>
      <c r="T37" s="301"/>
      <c r="U37" s="270"/>
      <c r="V37" s="126"/>
    </row>
    <row r="38" spans="1:22" x14ac:dyDescent="0.25">
      <c r="A38" s="213" t="s">
        <v>79</v>
      </c>
      <c r="B38" s="224" t="s">
        <v>603</v>
      </c>
      <c r="C38" s="170" t="s">
        <v>603</v>
      </c>
      <c r="D38" s="215" t="s">
        <v>77</v>
      </c>
      <c r="E38" s="216"/>
      <c r="F38" s="216"/>
      <c r="G38" s="217" t="s">
        <v>80</v>
      </c>
      <c r="H38" s="211" t="s">
        <v>140</v>
      </c>
      <c r="I38" s="215"/>
      <c r="J38" s="215"/>
      <c r="K38" s="215"/>
      <c r="L38" s="215"/>
      <c r="M38" s="215"/>
      <c r="N38" s="121" t="s">
        <v>603</v>
      </c>
      <c r="O38" s="133" t="s">
        <v>603</v>
      </c>
      <c r="P38" s="161"/>
      <c r="Q38" s="119" t="s">
        <v>603</v>
      </c>
      <c r="R38" s="236"/>
      <c r="S38" s="303"/>
      <c r="T38" s="301"/>
      <c r="U38" s="271"/>
      <c r="V38" s="126"/>
    </row>
    <row r="39" spans="1:22" x14ac:dyDescent="0.25">
      <c r="A39" s="213" t="s">
        <v>77</v>
      </c>
      <c r="B39" s="224" t="s">
        <v>603</v>
      </c>
      <c r="C39" s="170" t="s">
        <v>603</v>
      </c>
      <c r="D39" s="215" t="s">
        <v>77</v>
      </c>
      <c r="E39" s="216">
        <v>17.5</v>
      </c>
      <c r="F39" s="216">
        <v>-88.2</v>
      </c>
      <c r="G39" s="217" t="s">
        <v>31</v>
      </c>
      <c r="H39" s="215" t="s">
        <v>143</v>
      </c>
      <c r="I39" s="215" t="s">
        <v>144</v>
      </c>
      <c r="J39" s="215"/>
      <c r="K39" s="215"/>
      <c r="L39" s="215"/>
      <c r="M39" s="215"/>
      <c r="N39" s="121" t="s">
        <v>603</v>
      </c>
      <c r="O39" s="136" t="s">
        <v>603</v>
      </c>
      <c r="P39" s="161"/>
      <c r="Q39" s="119" t="s">
        <v>603</v>
      </c>
      <c r="R39" s="236"/>
      <c r="S39" s="303" t="s">
        <v>639</v>
      </c>
      <c r="T39" s="304">
        <v>84</v>
      </c>
      <c r="U39" s="282"/>
      <c r="V39" s="35"/>
    </row>
    <row r="40" spans="1:22" x14ac:dyDescent="0.25">
      <c r="A40" s="366" t="s">
        <v>84</v>
      </c>
      <c r="B40" s="361" t="s">
        <v>85</v>
      </c>
      <c r="C40" s="219" t="s">
        <v>589</v>
      </c>
      <c r="D40" s="361" t="s">
        <v>77</v>
      </c>
      <c r="E40" s="376">
        <v>17.473354400000002</v>
      </c>
      <c r="F40" s="376">
        <v>-88.200506000000004</v>
      </c>
      <c r="G40" s="423" t="s">
        <v>31</v>
      </c>
      <c r="H40" s="361" t="s">
        <v>147</v>
      </c>
      <c r="I40" s="361" t="s">
        <v>148</v>
      </c>
      <c r="J40" s="361"/>
      <c r="K40" s="361" t="s">
        <v>135</v>
      </c>
      <c r="L40" s="361">
        <v>5</v>
      </c>
      <c r="M40" s="361">
        <v>1</v>
      </c>
      <c r="N40" s="230">
        <v>78.53</v>
      </c>
      <c r="O40" s="131">
        <v>0</v>
      </c>
      <c r="P40" s="161"/>
      <c r="Q40" s="137">
        <v>0</v>
      </c>
      <c r="R40" s="236"/>
      <c r="S40" s="303"/>
      <c r="T40" s="304"/>
      <c r="U40" s="282"/>
      <c r="V40" s="35"/>
    </row>
    <row r="41" spans="1:22" x14ac:dyDescent="0.25">
      <c r="A41" s="359"/>
      <c r="B41" s="377"/>
      <c r="C41" s="219" t="s">
        <v>16</v>
      </c>
      <c r="D41" s="359"/>
      <c r="E41" s="359"/>
      <c r="F41" s="359"/>
      <c r="G41" s="423"/>
      <c r="H41" s="359"/>
      <c r="I41" s="359"/>
      <c r="J41" s="359"/>
      <c r="K41" s="359"/>
      <c r="L41" s="359"/>
      <c r="M41" s="359"/>
      <c r="N41" s="230">
        <v>78.52</v>
      </c>
      <c r="O41" s="131">
        <v>0</v>
      </c>
      <c r="P41" s="161"/>
      <c r="Q41" s="137">
        <v>0</v>
      </c>
      <c r="R41" s="235"/>
      <c r="S41" s="303"/>
      <c r="T41" s="270"/>
      <c r="U41" s="271"/>
      <c r="V41" s="126"/>
    </row>
    <row r="42" spans="1:22" x14ac:dyDescent="0.25">
      <c r="A42" s="213" t="s">
        <v>86</v>
      </c>
      <c r="B42" s="215" t="s">
        <v>87</v>
      </c>
      <c r="C42" s="214" t="s">
        <v>19</v>
      </c>
      <c r="D42" s="215" t="s">
        <v>89</v>
      </c>
      <c r="E42" s="149">
        <v>32.366669999999999</v>
      </c>
      <c r="F42" s="149">
        <v>-64.7</v>
      </c>
      <c r="G42" s="217" t="s">
        <v>31</v>
      </c>
      <c r="H42" s="215" t="s">
        <v>153</v>
      </c>
      <c r="I42" s="215">
        <v>33573754</v>
      </c>
      <c r="J42" s="215">
        <v>221</v>
      </c>
      <c r="K42" s="215" t="s">
        <v>69</v>
      </c>
      <c r="L42" s="215">
        <v>6</v>
      </c>
      <c r="M42" s="215">
        <v>1</v>
      </c>
      <c r="N42" s="230"/>
      <c r="O42" s="132"/>
      <c r="P42" s="161"/>
      <c r="Q42" s="137">
        <v>0</v>
      </c>
      <c r="R42" s="231" t="s">
        <v>603</v>
      </c>
      <c r="S42" s="309" t="s">
        <v>640</v>
      </c>
      <c r="T42" s="355">
        <v>83</v>
      </c>
      <c r="U42" s="271"/>
      <c r="V42" s="126"/>
    </row>
    <row r="43" spans="1:22" x14ac:dyDescent="0.25">
      <c r="A43" s="366" t="s">
        <v>608</v>
      </c>
      <c r="B43" s="215" t="s">
        <v>609</v>
      </c>
      <c r="C43" s="214" t="s">
        <v>19</v>
      </c>
      <c r="D43" s="215" t="s">
        <v>89</v>
      </c>
      <c r="E43" s="149">
        <v>32.369999999999997</v>
      </c>
      <c r="F43" s="149">
        <v>-64.694999999999993</v>
      </c>
      <c r="G43" s="363" t="s">
        <v>12</v>
      </c>
      <c r="H43" s="215" t="s">
        <v>610</v>
      </c>
      <c r="I43" s="215"/>
      <c r="J43" s="215"/>
      <c r="K43" s="215" t="s">
        <v>69</v>
      </c>
      <c r="L43" s="215">
        <v>6</v>
      </c>
      <c r="M43" s="215">
        <v>1</v>
      </c>
      <c r="N43" s="230"/>
      <c r="O43" s="132"/>
      <c r="P43" s="161"/>
      <c r="Q43" s="137">
        <v>0</v>
      </c>
      <c r="R43" s="371">
        <v>1</v>
      </c>
      <c r="S43" s="310"/>
      <c r="T43" s="356"/>
      <c r="U43" s="374" t="s">
        <v>625</v>
      </c>
      <c r="V43" s="126"/>
    </row>
    <row r="44" spans="1:22" x14ac:dyDescent="0.25">
      <c r="A44" s="366"/>
      <c r="B44" s="215" t="s">
        <v>611</v>
      </c>
      <c r="C44" s="214" t="s">
        <v>19</v>
      </c>
      <c r="D44" s="215" t="s">
        <v>89</v>
      </c>
      <c r="E44" s="149">
        <v>32.369999999999997</v>
      </c>
      <c r="F44" s="149">
        <v>-64.694999999999993</v>
      </c>
      <c r="G44" s="363"/>
      <c r="H44" s="215" t="s">
        <v>610</v>
      </c>
      <c r="I44" s="215"/>
      <c r="J44" s="215"/>
      <c r="K44" s="215" t="s">
        <v>612</v>
      </c>
      <c r="L44" s="215">
        <v>6</v>
      </c>
      <c r="M44" s="215">
        <v>1</v>
      </c>
      <c r="N44" s="230"/>
      <c r="O44" s="132"/>
      <c r="P44" s="161"/>
      <c r="Q44" s="137">
        <v>0</v>
      </c>
      <c r="R44" s="371"/>
      <c r="S44" s="311"/>
      <c r="T44" s="357"/>
      <c r="U44" s="374"/>
      <c r="V44" s="126"/>
    </row>
    <row r="45" spans="1:22" x14ac:dyDescent="0.25">
      <c r="A45" s="213" t="s">
        <v>90</v>
      </c>
      <c r="B45" s="215" t="s">
        <v>91</v>
      </c>
      <c r="C45" s="214" t="s">
        <v>62</v>
      </c>
      <c r="D45" s="215" t="s">
        <v>92</v>
      </c>
      <c r="E45" s="216">
        <v>18.42482</v>
      </c>
      <c r="F45" s="216">
        <v>-64.608050000000006</v>
      </c>
      <c r="G45" s="217" t="s">
        <v>31</v>
      </c>
      <c r="H45" s="211" t="s">
        <v>156</v>
      </c>
      <c r="I45" s="211" t="s">
        <v>158</v>
      </c>
      <c r="J45" s="211"/>
      <c r="K45" s="211" t="s">
        <v>159</v>
      </c>
      <c r="L45" s="211">
        <v>10</v>
      </c>
      <c r="M45" s="211">
        <v>1</v>
      </c>
      <c r="N45" s="230"/>
      <c r="O45" s="131">
        <v>0</v>
      </c>
      <c r="P45" s="238"/>
      <c r="Q45" s="137">
        <v>0</v>
      </c>
      <c r="R45" s="234"/>
      <c r="S45" s="303"/>
      <c r="T45" s="301"/>
      <c r="U45" s="271"/>
      <c r="V45" s="126"/>
    </row>
    <row r="46" spans="1:22" x14ac:dyDescent="0.25">
      <c r="A46" s="366" t="s">
        <v>93</v>
      </c>
      <c r="B46" s="368" t="s">
        <v>621</v>
      </c>
      <c r="C46" s="214" t="s">
        <v>19</v>
      </c>
      <c r="D46" s="358" t="s">
        <v>94</v>
      </c>
      <c r="E46" s="216"/>
      <c r="F46" s="216"/>
      <c r="G46" s="363" t="s">
        <v>31</v>
      </c>
      <c r="H46" s="211"/>
      <c r="I46" s="211"/>
      <c r="J46" s="211"/>
      <c r="K46" s="211"/>
      <c r="L46" s="211"/>
      <c r="M46" s="211"/>
      <c r="N46" s="230">
        <v>0</v>
      </c>
      <c r="O46" s="131">
        <v>0</v>
      </c>
      <c r="P46" s="367">
        <v>0</v>
      </c>
      <c r="Q46" s="239"/>
      <c r="R46" s="236"/>
      <c r="S46" s="303"/>
      <c r="T46" s="301"/>
      <c r="U46" s="271"/>
      <c r="V46" s="126"/>
    </row>
    <row r="47" spans="1:22" x14ac:dyDescent="0.25">
      <c r="A47" s="366"/>
      <c r="B47" s="368"/>
      <c r="C47" s="170" t="s">
        <v>592</v>
      </c>
      <c r="D47" s="358"/>
      <c r="E47" s="222">
        <v>15.252000000000001</v>
      </c>
      <c r="F47" s="222">
        <v>-68.216999999999999</v>
      </c>
      <c r="G47" s="363"/>
      <c r="H47" s="215" t="s">
        <v>88</v>
      </c>
      <c r="I47" s="215"/>
      <c r="J47" s="215"/>
      <c r="K47" s="215"/>
      <c r="L47" s="215"/>
      <c r="M47" s="215"/>
      <c r="N47" s="121">
        <v>0</v>
      </c>
      <c r="O47" s="133">
        <v>0</v>
      </c>
      <c r="P47" s="367"/>
      <c r="Q47" s="241"/>
      <c r="R47" s="236"/>
      <c r="S47" s="303"/>
      <c r="T47" s="301"/>
      <c r="U47" s="271"/>
      <c r="V47" s="126"/>
    </row>
    <row r="48" spans="1:22" x14ac:dyDescent="0.25">
      <c r="A48" s="366" t="s">
        <v>95</v>
      </c>
      <c r="B48" s="358" t="s">
        <v>96</v>
      </c>
      <c r="C48" s="214" t="s">
        <v>10</v>
      </c>
      <c r="D48" s="358" t="s">
        <v>97</v>
      </c>
      <c r="E48" s="360">
        <v>19.295065000000001</v>
      </c>
      <c r="F48" s="360">
        <v>-81.383483999999996</v>
      </c>
      <c r="G48" s="363" t="s">
        <v>12</v>
      </c>
      <c r="H48" s="362" t="s">
        <v>163</v>
      </c>
      <c r="I48" s="362" t="s">
        <v>164</v>
      </c>
      <c r="J48" s="362"/>
      <c r="K48" s="362" t="s">
        <v>165</v>
      </c>
      <c r="L48" s="362">
        <v>5</v>
      </c>
      <c r="M48" s="362">
        <v>1</v>
      </c>
      <c r="N48" s="230">
        <v>93.94</v>
      </c>
      <c r="O48" s="131">
        <v>98.364000000000004</v>
      </c>
      <c r="P48" s="237"/>
      <c r="Q48" s="137">
        <v>1</v>
      </c>
      <c r="R48" s="236"/>
      <c r="S48" s="303"/>
      <c r="T48" s="301"/>
      <c r="U48" s="271"/>
      <c r="V48" s="126"/>
    </row>
    <row r="49" spans="1:22" x14ac:dyDescent="0.25">
      <c r="A49" s="359"/>
      <c r="B49" s="377"/>
      <c r="C49" s="214" t="s">
        <v>27</v>
      </c>
      <c r="D49" s="359"/>
      <c r="E49" s="359"/>
      <c r="F49" s="359"/>
      <c r="G49" s="363"/>
      <c r="H49" s="359"/>
      <c r="I49" s="359"/>
      <c r="J49" s="359"/>
      <c r="K49" s="359"/>
      <c r="L49" s="359"/>
      <c r="M49" s="359"/>
      <c r="N49" s="230">
        <v>52.85</v>
      </c>
      <c r="O49" s="131">
        <v>98.323999999999998</v>
      </c>
      <c r="P49" s="161"/>
      <c r="Q49" s="137">
        <v>1</v>
      </c>
      <c r="R49" s="236"/>
      <c r="S49" s="303"/>
      <c r="T49" s="301"/>
      <c r="U49" s="271"/>
      <c r="V49" s="126"/>
    </row>
    <row r="50" spans="1:22" x14ac:dyDescent="0.25">
      <c r="A50" s="213" t="s">
        <v>98</v>
      </c>
      <c r="B50" s="215" t="s">
        <v>100</v>
      </c>
      <c r="C50" s="214" t="s">
        <v>10</v>
      </c>
      <c r="D50" s="215" t="s">
        <v>101</v>
      </c>
      <c r="E50" s="216">
        <v>10.389962000000001</v>
      </c>
      <c r="F50" s="216">
        <v>-75.533258000000004</v>
      </c>
      <c r="G50" s="217" t="s">
        <v>31</v>
      </c>
      <c r="H50" s="215" t="s">
        <v>169</v>
      </c>
      <c r="I50" s="215" t="s">
        <v>170</v>
      </c>
      <c r="J50" s="215">
        <v>207</v>
      </c>
      <c r="K50" s="215" t="s">
        <v>171</v>
      </c>
      <c r="L50" s="215"/>
      <c r="M50" s="215">
        <v>60</v>
      </c>
      <c r="N50" s="230"/>
      <c r="O50" s="135"/>
      <c r="P50" s="161"/>
      <c r="Q50" s="137">
        <v>0</v>
      </c>
      <c r="R50" s="236"/>
      <c r="S50" s="303" t="s">
        <v>641</v>
      </c>
      <c r="T50" s="301">
        <v>70</v>
      </c>
      <c r="U50" s="271"/>
      <c r="V50" s="126"/>
    </row>
    <row r="51" spans="1:22" x14ac:dyDescent="0.25">
      <c r="A51" s="366" t="s">
        <v>104</v>
      </c>
      <c r="B51" s="358" t="s">
        <v>105</v>
      </c>
      <c r="C51" s="214" t="s">
        <v>27</v>
      </c>
      <c r="D51" s="358" t="s">
        <v>101</v>
      </c>
      <c r="E51" s="360">
        <v>12.55</v>
      </c>
      <c r="F51" s="360">
        <v>-81.7667</v>
      </c>
      <c r="G51" s="363" t="s">
        <v>12</v>
      </c>
      <c r="H51" s="358" t="s">
        <v>176</v>
      </c>
      <c r="I51" s="358">
        <v>35418646</v>
      </c>
      <c r="J51" s="358"/>
      <c r="K51" s="362" t="s">
        <v>103</v>
      </c>
      <c r="L51" s="358">
        <v>5</v>
      </c>
      <c r="M51" s="215">
        <v>1</v>
      </c>
      <c r="N51" s="230">
        <v>58.97</v>
      </c>
      <c r="O51" s="131">
        <v>98.347999999999999</v>
      </c>
      <c r="P51" s="161"/>
      <c r="Q51" s="137">
        <v>2</v>
      </c>
      <c r="R51" s="236"/>
      <c r="S51" s="309" t="s">
        <v>642</v>
      </c>
      <c r="T51" s="312">
        <v>69</v>
      </c>
      <c r="U51" s="271"/>
      <c r="V51" s="126"/>
    </row>
    <row r="52" spans="1:22" x14ac:dyDescent="0.25">
      <c r="A52" s="359"/>
      <c r="B52" s="377"/>
      <c r="C52" s="214" t="s">
        <v>10</v>
      </c>
      <c r="D52" s="359"/>
      <c r="E52" s="359"/>
      <c r="F52" s="359"/>
      <c r="G52" s="363"/>
      <c r="H52" s="359"/>
      <c r="I52" s="359"/>
      <c r="J52" s="359"/>
      <c r="K52" s="359"/>
      <c r="L52" s="359"/>
      <c r="M52" s="215">
        <v>1</v>
      </c>
      <c r="N52" s="230">
        <v>58.97</v>
      </c>
      <c r="O52" s="131">
        <v>98.347999999999999</v>
      </c>
      <c r="P52" s="161"/>
      <c r="Q52" s="137">
        <v>2</v>
      </c>
      <c r="R52" s="236"/>
      <c r="S52" s="310"/>
      <c r="T52" s="313"/>
      <c r="U52" s="271"/>
      <c r="V52" s="126"/>
    </row>
    <row r="53" spans="1:22" x14ac:dyDescent="0.25">
      <c r="A53" s="359"/>
      <c r="B53" s="377"/>
      <c r="C53" s="214" t="s">
        <v>106</v>
      </c>
      <c r="D53" s="359"/>
      <c r="E53" s="359"/>
      <c r="F53" s="359"/>
      <c r="G53" s="363"/>
      <c r="H53" s="359"/>
      <c r="I53" s="359"/>
      <c r="J53" s="359"/>
      <c r="K53" s="359"/>
      <c r="L53" s="359"/>
      <c r="M53" s="211">
        <v>5</v>
      </c>
      <c r="N53" s="230">
        <v>58.97</v>
      </c>
      <c r="O53" s="131">
        <v>98.347999999999999</v>
      </c>
      <c r="P53" s="161"/>
      <c r="Q53" s="137">
        <v>2</v>
      </c>
      <c r="R53" s="236"/>
      <c r="S53" s="311"/>
      <c r="T53" s="314"/>
      <c r="U53" s="271"/>
      <c r="V53" s="126"/>
    </row>
    <row r="54" spans="1:22" x14ac:dyDescent="0.25">
      <c r="A54" s="366" t="s">
        <v>107</v>
      </c>
      <c r="B54" s="358" t="s">
        <v>108</v>
      </c>
      <c r="C54" s="214" t="s">
        <v>27</v>
      </c>
      <c r="D54" s="358" t="s">
        <v>101</v>
      </c>
      <c r="E54" s="360">
        <v>11.235150000000001</v>
      </c>
      <c r="F54" s="360">
        <v>-74.22157</v>
      </c>
      <c r="G54" s="363" t="s">
        <v>12</v>
      </c>
      <c r="H54" s="358" t="s">
        <v>176</v>
      </c>
      <c r="I54" s="358">
        <v>35419530</v>
      </c>
      <c r="J54" s="358"/>
      <c r="K54" s="362" t="s">
        <v>103</v>
      </c>
      <c r="L54" s="362">
        <v>5</v>
      </c>
      <c r="M54" s="211">
        <v>1</v>
      </c>
      <c r="N54" s="230">
        <v>99.91</v>
      </c>
      <c r="O54" s="131">
        <v>98.36</v>
      </c>
      <c r="P54" s="161"/>
      <c r="Q54" s="137">
        <v>2</v>
      </c>
      <c r="R54" s="236"/>
      <c r="S54" s="309" t="s">
        <v>643</v>
      </c>
      <c r="T54" s="312">
        <v>97</v>
      </c>
      <c r="U54" s="271"/>
      <c r="V54" s="126"/>
    </row>
    <row r="55" spans="1:22" x14ac:dyDescent="0.25">
      <c r="A55" s="359"/>
      <c r="B55" s="377"/>
      <c r="C55" s="214" t="s">
        <v>10</v>
      </c>
      <c r="D55" s="359"/>
      <c r="E55" s="359"/>
      <c r="F55" s="359"/>
      <c r="G55" s="363"/>
      <c r="H55" s="359"/>
      <c r="I55" s="359"/>
      <c r="J55" s="359"/>
      <c r="K55" s="359"/>
      <c r="L55" s="359"/>
      <c r="M55" s="211">
        <v>1</v>
      </c>
      <c r="N55" s="230">
        <v>99.91</v>
      </c>
      <c r="O55" s="131">
        <v>98.356999999999999</v>
      </c>
      <c r="P55" s="161"/>
      <c r="Q55" s="137">
        <v>2</v>
      </c>
      <c r="R55" s="236"/>
      <c r="S55" s="310"/>
      <c r="T55" s="313"/>
      <c r="U55" s="271"/>
      <c r="V55" s="126"/>
    </row>
    <row r="56" spans="1:22" x14ac:dyDescent="0.25">
      <c r="A56" s="359"/>
      <c r="B56" s="377"/>
      <c r="C56" s="214" t="s">
        <v>106</v>
      </c>
      <c r="D56" s="359"/>
      <c r="E56" s="359"/>
      <c r="F56" s="359"/>
      <c r="G56" s="363"/>
      <c r="H56" s="359"/>
      <c r="I56" s="359"/>
      <c r="J56" s="359"/>
      <c r="K56" s="359"/>
      <c r="L56" s="359"/>
      <c r="M56" s="211">
        <v>5</v>
      </c>
      <c r="N56" s="230">
        <v>99.91</v>
      </c>
      <c r="O56" s="131">
        <v>98.36</v>
      </c>
      <c r="P56" s="161"/>
      <c r="Q56" s="137">
        <v>2</v>
      </c>
      <c r="R56" s="236"/>
      <c r="S56" s="311"/>
      <c r="T56" s="314"/>
      <c r="U56" s="271"/>
      <c r="V56" s="126"/>
    </row>
    <row r="57" spans="1:22" x14ac:dyDescent="0.25">
      <c r="A57" s="213" t="s">
        <v>109</v>
      </c>
      <c r="B57" s="224" t="s">
        <v>603</v>
      </c>
      <c r="C57" s="170" t="s">
        <v>603</v>
      </c>
      <c r="D57" s="215" t="s">
        <v>101</v>
      </c>
      <c r="E57" s="216">
        <v>8.5161999999999995</v>
      </c>
      <c r="F57" s="216">
        <v>-77.328299999999999</v>
      </c>
      <c r="G57" s="217" t="s">
        <v>31</v>
      </c>
      <c r="H57" s="215" t="s">
        <v>169</v>
      </c>
      <c r="I57" s="215"/>
      <c r="J57" s="215"/>
      <c r="K57" s="215"/>
      <c r="L57" s="215"/>
      <c r="M57" s="215"/>
      <c r="N57" s="121" t="s">
        <v>603</v>
      </c>
      <c r="O57" s="134" t="s">
        <v>603</v>
      </c>
      <c r="P57" s="161"/>
      <c r="Q57" s="119" t="s">
        <v>603</v>
      </c>
      <c r="R57" s="236"/>
      <c r="S57" s="303"/>
      <c r="T57" s="301"/>
      <c r="U57" s="271"/>
      <c r="V57" s="126"/>
    </row>
    <row r="58" spans="1:22" x14ac:dyDescent="0.25">
      <c r="A58" s="366" t="s">
        <v>112</v>
      </c>
      <c r="B58" s="221" t="s">
        <v>113</v>
      </c>
      <c r="C58" s="227" t="s">
        <v>106</v>
      </c>
      <c r="D58" s="358" t="s">
        <v>101</v>
      </c>
      <c r="E58" s="360">
        <v>8.6602700000000006</v>
      </c>
      <c r="F58" s="360">
        <v>-77.365269999999995</v>
      </c>
      <c r="G58" s="363" t="s">
        <v>12</v>
      </c>
      <c r="H58" s="358" t="s">
        <v>186</v>
      </c>
      <c r="I58" s="358" t="s">
        <v>187</v>
      </c>
      <c r="J58" s="358"/>
      <c r="K58" s="358" t="s">
        <v>188</v>
      </c>
      <c r="L58" s="358">
        <v>5</v>
      </c>
      <c r="M58" s="358">
        <v>1</v>
      </c>
      <c r="N58" s="121"/>
      <c r="O58" s="135"/>
      <c r="P58" s="161"/>
      <c r="Q58" s="137">
        <v>0</v>
      </c>
      <c r="R58" s="236"/>
      <c r="S58" s="303"/>
      <c r="T58" s="301"/>
      <c r="U58" s="271"/>
      <c r="V58" s="126"/>
    </row>
    <row r="59" spans="1:22" x14ac:dyDescent="0.25">
      <c r="A59" s="359"/>
      <c r="B59" s="221" t="s">
        <v>113</v>
      </c>
      <c r="C59" s="227" t="s">
        <v>10</v>
      </c>
      <c r="D59" s="359"/>
      <c r="E59" s="359"/>
      <c r="F59" s="359"/>
      <c r="G59" s="363"/>
      <c r="H59" s="359"/>
      <c r="I59" s="359"/>
      <c r="J59" s="359"/>
      <c r="K59" s="359"/>
      <c r="L59" s="359"/>
      <c r="M59" s="359"/>
      <c r="N59" s="121"/>
      <c r="O59" s="135"/>
      <c r="P59" s="161"/>
      <c r="Q59" s="137">
        <v>1</v>
      </c>
      <c r="R59" s="236"/>
      <c r="S59" s="303"/>
      <c r="T59" s="301"/>
      <c r="U59" s="271"/>
      <c r="V59" s="126"/>
    </row>
    <row r="60" spans="1:22" x14ac:dyDescent="0.25">
      <c r="A60" s="359"/>
      <c r="B60" s="221" t="s">
        <v>114</v>
      </c>
      <c r="C60" s="227" t="s">
        <v>106</v>
      </c>
      <c r="D60" s="359"/>
      <c r="E60" s="359"/>
      <c r="F60" s="359"/>
      <c r="G60" s="363"/>
      <c r="H60" s="359"/>
      <c r="I60" s="359"/>
      <c r="J60" s="359"/>
      <c r="K60" s="358" t="s">
        <v>171</v>
      </c>
      <c r="L60" s="359"/>
      <c r="M60" s="359"/>
      <c r="N60" s="121"/>
      <c r="O60" s="135"/>
      <c r="P60" s="161"/>
      <c r="Q60" s="137">
        <v>1</v>
      </c>
      <c r="R60" s="236"/>
      <c r="S60" s="303"/>
      <c r="T60" s="301"/>
      <c r="U60" s="271"/>
      <c r="V60" s="126"/>
    </row>
    <row r="61" spans="1:22" x14ac:dyDescent="0.25">
      <c r="A61" s="359"/>
      <c r="B61" s="221" t="s">
        <v>114</v>
      </c>
      <c r="C61" s="227" t="s">
        <v>27</v>
      </c>
      <c r="D61" s="359"/>
      <c r="E61" s="359"/>
      <c r="F61" s="359"/>
      <c r="G61" s="363"/>
      <c r="H61" s="359"/>
      <c r="I61" s="359"/>
      <c r="J61" s="359"/>
      <c r="K61" s="359"/>
      <c r="L61" s="359"/>
      <c r="M61" s="359"/>
      <c r="N61" s="121"/>
      <c r="O61" s="135"/>
      <c r="P61" s="161"/>
      <c r="Q61" s="137">
        <v>0</v>
      </c>
      <c r="R61" s="236"/>
      <c r="S61" s="303"/>
      <c r="T61" s="301"/>
      <c r="U61" s="271"/>
      <c r="V61" s="126"/>
    </row>
    <row r="62" spans="1:22" x14ac:dyDescent="0.25">
      <c r="A62" s="359"/>
      <c r="B62" s="221" t="s">
        <v>114</v>
      </c>
      <c r="C62" s="227" t="s">
        <v>10</v>
      </c>
      <c r="D62" s="359"/>
      <c r="E62" s="359"/>
      <c r="F62" s="359"/>
      <c r="G62" s="363"/>
      <c r="H62" s="359"/>
      <c r="I62" s="359"/>
      <c r="J62" s="359"/>
      <c r="K62" s="359"/>
      <c r="L62" s="359"/>
      <c r="M62" s="359"/>
      <c r="N62" s="121"/>
      <c r="O62" s="135"/>
      <c r="P62" s="161"/>
      <c r="Q62" s="137">
        <v>1</v>
      </c>
      <c r="R62" s="236"/>
      <c r="S62" s="303"/>
      <c r="T62" s="301"/>
      <c r="U62" s="271"/>
      <c r="V62" s="126"/>
    </row>
    <row r="63" spans="1:22" x14ac:dyDescent="0.25">
      <c r="A63" s="213" t="s">
        <v>118</v>
      </c>
      <c r="B63" s="224" t="s">
        <v>603</v>
      </c>
      <c r="C63" s="170" t="s">
        <v>603</v>
      </c>
      <c r="D63" s="215" t="s">
        <v>101</v>
      </c>
      <c r="E63" s="216">
        <v>10.183400000000001</v>
      </c>
      <c r="F63" s="216">
        <v>-75.666700000000006</v>
      </c>
      <c r="G63" s="217" t="s">
        <v>31</v>
      </c>
      <c r="H63" s="215" t="s">
        <v>169</v>
      </c>
      <c r="I63" s="215"/>
      <c r="J63" s="215"/>
      <c r="K63" s="215"/>
      <c r="L63" s="215"/>
      <c r="M63" s="215"/>
      <c r="N63" s="121" t="s">
        <v>603</v>
      </c>
      <c r="O63" s="134" t="s">
        <v>603</v>
      </c>
      <c r="P63" s="161"/>
      <c r="Q63" s="119" t="s">
        <v>603</v>
      </c>
      <c r="R63" s="236"/>
      <c r="S63" s="303"/>
      <c r="T63" s="301"/>
      <c r="U63" s="271"/>
      <c r="V63" s="126"/>
    </row>
    <row r="64" spans="1:22" x14ac:dyDescent="0.25">
      <c r="A64" s="366" t="s">
        <v>120</v>
      </c>
      <c r="B64" s="215" t="s">
        <v>121</v>
      </c>
      <c r="C64" s="214" t="s">
        <v>106</v>
      </c>
      <c r="D64" s="358" t="s">
        <v>101</v>
      </c>
      <c r="E64" s="360">
        <v>10.18055</v>
      </c>
      <c r="F64" s="360">
        <v>-75.75027</v>
      </c>
      <c r="G64" s="363" t="s">
        <v>12</v>
      </c>
      <c r="H64" s="358" t="s">
        <v>194</v>
      </c>
      <c r="I64" s="358" t="s">
        <v>195</v>
      </c>
      <c r="J64" s="358"/>
      <c r="K64" s="358" t="s">
        <v>196</v>
      </c>
      <c r="L64" s="358">
        <v>5</v>
      </c>
      <c r="M64" s="358">
        <v>1</v>
      </c>
      <c r="N64" s="121"/>
      <c r="O64" s="135"/>
      <c r="P64" s="161"/>
      <c r="Q64" s="137">
        <v>1</v>
      </c>
      <c r="R64" s="236"/>
      <c r="S64" s="303"/>
      <c r="T64" s="301"/>
      <c r="U64" s="271"/>
      <c r="V64" s="126"/>
    </row>
    <row r="65" spans="1:22" x14ac:dyDescent="0.25">
      <c r="A65" s="359"/>
      <c r="B65" s="215" t="s">
        <v>121</v>
      </c>
      <c r="C65" s="214" t="s">
        <v>10</v>
      </c>
      <c r="D65" s="359"/>
      <c r="E65" s="359"/>
      <c r="F65" s="359"/>
      <c r="G65" s="363"/>
      <c r="H65" s="359"/>
      <c r="I65" s="359"/>
      <c r="J65" s="359"/>
      <c r="K65" s="359"/>
      <c r="L65" s="359"/>
      <c r="M65" s="359"/>
      <c r="N65" s="121"/>
      <c r="O65" s="135"/>
      <c r="P65" s="161"/>
      <c r="Q65" s="137">
        <v>1</v>
      </c>
      <c r="R65" s="236"/>
      <c r="S65" s="303"/>
      <c r="T65" s="301"/>
      <c r="U65" s="271"/>
      <c r="V65" s="126"/>
    </row>
    <row r="66" spans="1:22" x14ac:dyDescent="0.25">
      <c r="A66" s="359"/>
      <c r="B66" s="215" t="s">
        <v>122</v>
      </c>
      <c r="C66" s="214" t="s">
        <v>106</v>
      </c>
      <c r="D66" s="359"/>
      <c r="E66" s="359"/>
      <c r="F66" s="359"/>
      <c r="G66" s="363"/>
      <c r="H66" s="359"/>
      <c r="I66" s="359"/>
      <c r="J66" s="359"/>
      <c r="K66" s="358" t="s">
        <v>171</v>
      </c>
      <c r="L66" s="364">
        <v>15</v>
      </c>
      <c r="M66" s="364">
        <v>15</v>
      </c>
      <c r="N66" s="121"/>
      <c r="O66" s="135"/>
      <c r="P66" s="161"/>
      <c r="Q66" s="168">
        <v>1</v>
      </c>
      <c r="R66" s="236"/>
      <c r="S66" s="303"/>
      <c r="T66" s="301"/>
      <c r="U66" s="271"/>
      <c r="V66" s="126"/>
    </row>
    <row r="67" spans="1:22" x14ac:dyDescent="0.25">
      <c r="A67" s="359"/>
      <c r="B67" s="215" t="s">
        <v>122</v>
      </c>
      <c r="C67" s="214" t="s">
        <v>27</v>
      </c>
      <c r="D67" s="359"/>
      <c r="E67" s="359"/>
      <c r="F67" s="359"/>
      <c r="G67" s="363"/>
      <c r="H67" s="359"/>
      <c r="I67" s="359"/>
      <c r="J67" s="359"/>
      <c r="K67" s="359"/>
      <c r="L67" s="359"/>
      <c r="M67" s="359"/>
      <c r="N67" s="121"/>
      <c r="O67" s="135"/>
      <c r="P67" s="161"/>
      <c r="Q67" s="168">
        <v>1</v>
      </c>
      <c r="R67" s="236"/>
      <c r="S67" s="303"/>
      <c r="T67" s="301"/>
      <c r="U67" s="271"/>
      <c r="V67" s="126"/>
    </row>
    <row r="68" spans="1:22" x14ac:dyDescent="0.25">
      <c r="A68" s="359"/>
      <c r="B68" s="215" t="s">
        <v>122</v>
      </c>
      <c r="C68" s="214" t="s">
        <v>10</v>
      </c>
      <c r="D68" s="359"/>
      <c r="E68" s="359"/>
      <c r="F68" s="359"/>
      <c r="G68" s="363"/>
      <c r="H68" s="359"/>
      <c r="I68" s="359"/>
      <c r="J68" s="359"/>
      <c r="K68" s="359"/>
      <c r="L68" s="359"/>
      <c r="M68" s="359"/>
      <c r="N68" s="121"/>
      <c r="O68" s="135"/>
      <c r="P68" s="161"/>
      <c r="Q68" s="168">
        <v>1</v>
      </c>
      <c r="R68" s="236"/>
      <c r="S68" s="303"/>
      <c r="T68" s="301"/>
      <c r="U68" s="271"/>
      <c r="V68" s="126"/>
    </row>
    <row r="69" spans="1:22" x14ac:dyDescent="0.25">
      <c r="A69" s="366" t="s">
        <v>127</v>
      </c>
      <c r="B69" s="215" t="s">
        <v>128</v>
      </c>
      <c r="C69" s="214" t="s">
        <v>106</v>
      </c>
      <c r="D69" s="358" t="s">
        <v>101</v>
      </c>
      <c r="E69" s="360">
        <v>9.4091666000000007</v>
      </c>
      <c r="F69" s="360">
        <v>-76.205276999999995</v>
      </c>
      <c r="G69" s="363" t="s">
        <v>12</v>
      </c>
      <c r="H69" s="358" t="s">
        <v>194</v>
      </c>
      <c r="I69" s="358"/>
      <c r="J69" s="358"/>
      <c r="K69" s="358" t="s">
        <v>188</v>
      </c>
      <c r="L69" s="358">
        <v>15</v>
      </c>
      <c r="M69" s="358">
        <v>1</v>
      </c>
      <c r="N69" s="230"/>
      <c r="O69" s="135"/>
      <c r="P69" s="161"/>
      <c r="Q69" s="169">
        <v>1</v>
      </c>
      <c r="R69" s="236"/>
      <c r="S69" s="303"/>
      <c r="T69" s="301"/>
      <c r="U69" s="271"/>
      <c r="V69" s="126"/>
    </row>
    <row r="70" spans="1:22" x14ac:dyDescent="0.25">
      <c r="A70" s="359"/>
      <c r="B70" s="215" t="s">
        <v>128</v>
      </c>
      <c r="C70" s="214" t="s">
        <v>27</v>
      </c>
      <c r="D70" s="359"/>
      <c r="E70" s="359"/>
      <c r="F70" s="359"/>
      <c r="G70" s="363"/>
      <c r="H70" s="359"/>
      <c r="I70" s="359"/>
      <c r="J70" s="359"/>
      <c r="K70" s="359"/>
      <c r="L70" s="359"/>
      <c r="M70" s="358"/>
      <c r="N70" s="230"/>
      <c r="O70" s="135"/>
      <c r="P70" s="161"/>
      <c r="Q70" s="137">
        <v>0</v>
      </c>
      <c r="R70" s="236"/>
      <c r="S70" s="303"/>
      <c r="T70" s="301"/>
      <c r="U70" s="271"/>
      <c r="V70" s="126"/>
    </row>
    <row r="71" spans="1:22" x14ac:dyDescent="0.25">
      <c r="A71" s="359"/>
      <c r="B71" s="215" t="s">
        <v>128</v>
      </c>
      <c r="C71" s="214" t="s">
        <v>10</v>
      </c>
      <c r="D71" s="359"/>
      <c r="E71" s="359"/>
      <c r="F71" s="359"/>
      <c r="G71" s="363"/>
      <c r="H71" s="359"/>
      <c r="I71" s="359"/>
      <c r="J71" s="359"/>
      <c r="K71" s="359"/>
      <c r="L71" s="359"/>
      <c r="M71" s="358"/>
      <c r="N71" s="230"/>
      <c r="O71" s="132"/>
      <c r="P71" s="161"/>
      <c r="Q71" s="137">
        <v>0</v>
      </c>
      <c r="R71" s="236"/>
      <c r="S71" s="303"/>
      <c r="T71" s="301"/>
      <c r="U71" s="271"/>
      <c r="V71" s="126"/>
    </row>
    <row r="72" spans="1:22" x14ac:dyDescent="0.25">
      <c r="A72" s="366" t="s">
        <v>129</v>
      </c>
      <c r="B72" s="215" t="s">
        <v>130</v>
      </c>
      <c r="C72" s="214" t="s">
        <v>27</v>
      </c>
      <c r="D72" s="358" t="s">
        <v>101</v>
      </c>
      <c r="E72" s="360">
        <v>12.355270000000001</v>
      </c>
      <c r="F72" s="360">
        <v>-71.313609999999997</v>
      </c>
      <c r="G72" s="363" t="s">
        <v>31</v>
      </c>
      <c r="H72" s="358" t="s">
        <v>194</v>
      </c>
      <c r="I72" s="358"/>
      <c r="J72" s="358"/>
      <c r="K72" s="358" t="s">
        <v>188</v>
      </c>
      <c r="L72" s="358">
        <v>15</v>
      </c>
      <c r="M72" s="358">
        <v>1</v>
      </c>
      <c r="N72" s="230"/>
      <c r="O72" s="132"/>
      <c r="P72" s="161"/>
      <c r="Q72" s="137">
        <v>0</v>
      </c>
      <c r="R72" s="236"/>
      <c r="S72" s="303"/>
      <c r="T72" s="301"/>
      <c r="U72" s="271"/>
      <c r="V72" s="126"/>
    </row>
    <row r="73" spans="1:22" x14ac:dyDescent="0.25">
      <c r="A73" s="359"/>
      <c r="B73" s="215" t="s">
        <v>130</v>
      </c>
      <c r="C73" s="214" t="s">
        <v>10</v>
      </c>
      <c r="D73" s="359"/>
      <c r="E73" s="359"/>
      <c r="F73" s="359"/>
      <c r="G73" s="363"/>
      <c r="H73" s="359"/>
      <c r="I73" s="359"/>
      <c r="J73" s="359"/>
      <c r="K73" s="359"/>
      <c r="L73" s="359"/>
      <c r="M73" s="359"/>
      <c r="N73" s="230"/>
      <c r="O73" s="132"/>
      <c r="P73" s="161"/>
      <c r="Q73" s="119" t="s">
        <v>603</v>
      </c>
      <c r="R73" s="236"/>
      <c r="S73" s="303"/>
      <c r="T73" s="301"/>
      <c r="U73" s="271"/>
      <c r="V73" s="126"/>
    </row>
    <row r="74" spans="1:22" x14ac:dyDescent="0.25">
      <c r="A74" s="366" t="s">
        <v>131</v>
      </c>
      <c r="B74" s="215" t="s">
        <v>132</v>
      </c>
      <c r="C74" s="214" t="s">
        <v>27</v>
      </c>
      <c r="D74" s="358" t="s">
        <v>133</v>
      </c>
      <c r="E74" s="360">
        <v>9.9886110000000006</v>
      </c>
      <c r="F74" s="360">
        <v>-83.020200000000003</v>
      </c>
      <c r="G74" s="363" t="s">
        <v>12</v>
      </c>
      <c r="H74" s="358" t="s">
        <v>213</v>
      </c>
      <c r="I74" s="358" t="s">
        <v>215</v>
      </c>
      <c r="J74" s="358"/>
      <c r="K74" s="362" t="s">
        <v>103</v>
      </c>
      <c r="L74" s="362">
        <v>5</v>
      </c>
      <c r="M74" s="215">
        <v>1</v>
      </c>
      <c r="N74" s="230">
        <v>99.96</v>
      </c>
      <c r="O74" s="131">
        <v>98.347999999999999</v>
      </c>
      <c r="P74" s="161"/>
      <c r="Q74" s="137">
        <v>2</v>
      </c>
      <c r="R74" s="236"/>
      <c r="S74" s="309" t="s">
        <v>644</v>
      </c>
      <c r="T74" s="312">
        <v>100</v>
      </c>
      <c r="U74" s="271"/>
      <c r="V74" s="126"/>
    </row>
    <row r="75" spans="1:22" x14ac:dyDescent="0.25">
      <c r="A75" s="359"/>
      <c r="B75" s="215" t="s">
        <v>132</v>
      </c>
      <c r="C75" s="214" t="s">
        <v>10</v>
      </c>
      <c r="D75" s="359"/>
      <c r="E75" s="359"/>
      <c r="F75" s="359"/>
      <c r="G75" s="363"/>
      <c r="H75" s="359"/>
      <c r="I75" s="359"/>
      <c r="J75" s="359"/>
      <c r="K75" s="359"/>
      <c r="L75" s="359"/>
      <c r="M75" s="215">
        <v>1</v>
      </c>
      <c r="N75" s="230">
        <v>99.96</v>
      </c>
      <c r="O75" s="131">
        <v>98.347999999999999</v>
      </c>
      <c r="P75" s="161"/>
      <c r="Q75" s="137">
        <v>2</v>
      </c>
      <c r="R75" s="236"/>
      <c r="S75" s="310"/>
      <c r="T75" s="313"/>
      <c r="U75" s="271"/>
      <c r="V75" s="126"/>
    </row>
    <row r="76" spans="1:22" x14ac:dyDescent="0.25">
      <c r="A76" s="359"/>
      <c r="B76" s="215" t="s">
        <v>132</v>
      </c>
      <c r="C76" s="214" t="s">
        <v>16</v>
      </c>
      <c r="D76" s="359"/>
      <c r="E76" s="359"/>
      <c r="F76" s="359"/>
      <c r="G76" s="363"/>
      <c r="H76" s="359"/>
      <c r="I76" s="359"/>
      <c r="J76" s="359"/>
      <c r="K76" s="359"/>
      <c r="L76" s="359"/>
      <c r="M76" s="211">
        <v>5</v>
      </c>
      <c r="N76" s="230">
        <v>100</v>
      </c>
      <c r="O76" s="131">
        <v>98.539000000000001</v>
      </c>
      <c r="P76" s="161"/>
      <c r="Q76" s="137">
        <v>2</v>
      </c>
      <c r="R76" s="236"/>
      <c r="S76" s="311"/>
      <c r="T76" s="314"/>
      <c r="U76" s="271"/>
      <c r="V76" s="126"/>
    </row>
    <row r="77" spans="1:22" x14ac:dyDescent="0.25">
      <c r="A77" s="213" t="s">
        <v>136</v>
      </c>
      <c r="B77" s="224" t="s">
        <v>603</v>
      </c>
      <c r="C77" s="170" t="s">
        <v>603</v>
      </c>
      <c r="D77" s="218" t="s">
        <v>137</v>
      </c>
      <c r="E77" s="228">
        <v>19.84</v>
      </c>
      <c r="F77" s="228">
        <v>-77.728300000000004</v>
      </c>
      <c r="G77" s="217" t="s">
        <v>55</v>
      </c>
      <c r="H77" s="218" t="s">
        <v>218</v>
      </c>
      <c r="I77" s="218"/>
      <c r="J77" s="218"/>
      <c r="K77" s="218"/>
      <c r="L77" s="218"/>
      <c r="M77" s="218"/>
      <c r="N77" s="121" t="s">
        <v>603</v>
      </c>
      <c r="O77" s="133" t="s">
        <v>603</v>
      </c>
      <c r="P77" s="161"/>
      <c r="Q77" s="119" t="s">
        <v>603</v>
      </c>
      <c r="R77" s="236"/>
      <c r="S77" s="303"/>
      <c r="T77" s="301"/>
      <c r="U77" s="271"/>
      <c r="V77" s="126"/>
    </row>
    <row r="78" spans="1:22" x14ac:dyDescent="0.25">
      <c r="A78" s="213" t="s">
        <v>138</v>
      </c>
      <c r="B78" s="224" t="s">
        <v>603</v>
      </c>
      <c r="C78" s="170" t="s">
        <v>603</v>
      </c>
      <c r="D78" s="218" t="s">
        <v>137</v>
      </c>
      <c r="E78" s="228">
        <v>21.9</v>
      </c>
      <c r="F78" s="228">
        <v>-84.906700000000001</v>
      </c>
      <c r="G78" s="217" t="s">
        <v>55</v>
      </c>
      <c r="H78" s="218" t="s">
        <v>218</v>
      </c>
      <c r="I78" s="218"/>
      <c r="J78" s="218">
        <v>214</v>
      </c>
      <c r="K78" s="218"/>
      <c r="L78" s="218"/>
      <c r="M78" s="218"/>
      <c r="N78" s="121" t="s">
        <v>603</v>
      </c>
      <c r="O78" s="133" t="s">
        <v>603</v>
      </c>
      <c r="P78" s="161"/>
      <c r="Q78" s="119" t="s">
        <v>603</v>
      </c>
      <c r="R78" s="236"/>
      <c r="S78" s="303"/>
      <c r="T78" s="301"/>
      <c r="U78" s="271"/>
      <c r="V78" s="126"/>
    </row>
    <row r="79" spans="1:22" x14ac:dyDescent="0.25">
      <c r="A79" s="213" t="s">
        <v>139</v>
      </c>
      <c r="B79" s="224" t="s">
        <v>603</v>
      </c>
      <c r="C79" s="170" t="s">
        <v>603</v>
      </c>
      <c r="D79" s="218" t="s">
        <v>137</v>
      </c>
      <c r="E79" s="228">
        <v>21.1083</v>
      </c>
      <c r="F79" s="228">
        <v>-76.125</v>
      </c>
      <c r="G79" s="217" t="s">
        <v>55</v>
      </c>
      <c r="H79" s="218" t="s">
        <v>218</v>
      </c>
      <c r="I79" s="218"/>
      <c r="J79" s="218">
        <v>276</v>
      </c>
      <c r="K79" s="218"/>
      <c r="L79" s="218"/>
      <c r="M79" s="218"/>
      <c r="N79" s="121" t="s">
        <v>603</v>
      </c>
      <c r="O79" s="133" t="s">
        <v>603</v>
      </c>
      <c r="P79" s="161"/>
      <c r="Q79" s="119" t="s">
        <v>603</v>
      </c>
      <c r="R79" s="236"/>
      <c r="S79" s="303" t="s">
        <v>645</v>
      </c>
      <c r="T79" s="301">
        <v>100</v>
      </c>
      <c r="U79" s="271"/>
      <c r="V79" s="126"/>
    </row>
    <row r="80" spans="1:22" x14ac:dyDescent="0.25">
      <c r="A80" s="213" t="s">
        <v>141</v>
      </c>
      <c r="B80" s="224" t="s">
        <v>603</v>
      </c>
      <c r="C80" s="170" t="s">
        <v>603</v>
      </c>
      <c r="D80" s="218" t="s">
        <v>137</v>
      </c>
      <c r="E80" s="228">
        <v>22.94</v>
      </c>
      <c r="F80" s="228">
        <v>-80.013300000000001</v>
      </c>
      <c r="G80" s="217" t="s">
        <v>55</v>
      </c>
      <c r="H80" s="218" t="s">
        <v>218</v>
      </c>
      <c r="I80" s="218"/>
      <c r="J80" s="218"/>
      <c r="K80" s="218"/>
      <c r="L80" s="218"/>
      <c r="M80" s="218"/>
      <c r="N80" s="121" t="s">
        <v>603</v>
      </c>
      <c r="O80" s="133" t="s">
        <v>603</v>
      </c>
      <c r="P80" s="161"/>
      <c r="Q80" s="119" t="s">
        <v>603</v>
      </c>
      <c r="R80" s="236"/>
      <c r="S80" s="303"/>
      <c r="T80" s="301"/>
      <c r="U80" s="271"/>
      <c r="V80" s="126"/>
    </row>
    <row r="81" spans="1:22" x14ac:dyDescent="0.25">
      <c r="A81" s="213" t="s">
        <v>142</v>
      </c>
      <c r="B81" s="224" t="s">
        <v>603</v>
      </c>
      <c r="C81" s="170" t="s">
        <v>603</v>
      </c>
      <c r="D81" s="218" t="s">
        <v>137</v>
      </c>
      <c r="E81" s="228">
        <v>20.34</v>
      </c>
      <c r="F81" s="228">
        <v>-77.146699999999996</v>
      </c>
      <c r="G81" s="217" t="s">
        <v>31</v>
      </c>
      <c r="H81" s="218" t="s">
        <v>218</v>
      </c>
      <c r="I81" s="218"/>
      <c r="J81" s="218"/>
      <c r="K81" s="218"/>
      <c r="L81" s="218"/>
      <c r="M81" s="218"/>
      <c r="N81" s="121" t="s">
        <v>603</v>
      </c>
      <c r="O81" s="133" t="s">
        <v>603</v>
      </c>
      <c r="P81" s="161"/>
      <c r="Q81" s="119" t="s">
        <v>603</v>
      </c>
      <c r="R81" s="236"/>
      <c r="S81" s="303"/>
      <c r="T81" s="301"/>
      <c r="U81" s="271"/>
      <c r="V81" s="126"/>
    </row>
    <row r="82" spans="1:22" x14ac:dyDescent="0.25">
      <c r="A82" s="213" t="s">
        <v>145</v>
      </c>
      <c r="B82" s="224" t="s">
        <v>603</v>
      </c>
      <c r="C82" s="170" t="s">
        <v>603</v>
      </c>
      <c r="D82" s="218" t="s">
        <v>137</v>
      </c>
      <c r="E82" s="228">
        <v>19.91029</v>
      </c>
      <c r="F82" s="228">
        <v>-75.189980000000006</v>
      </c>
      <c r="G82" s="217" t="s">
        <v>146</v>
      </c>
      <c r="H82" s="218" t="s">
        <v>232</v>
      </c>
      <c r="I82" s="218"/>
      <c r="J82" s="218"/>
      <c r="K82" s="218"/>
      <c r="L82" s="218"/>
      <c r="M82" s="218"/>
      <c r="N82" s="121" t="s">
        <v>603</v>
      </c>
      <c r="O82" s="133" t="s">
        <v>603</v>
      </c>
      <c r="P82" s="161"/>
      <c r="Q82" s="119" t="s">
        <v>603</v>
      </c>
      <c r="R82" s="236"/>
      <c r="S82" s="303" t="s">
        <v>646</v>
      </c>
      <c r="T82" s="301">
        <v>89</v>
      </c>
      <c r="U82" s="271"/>
      <c r="V82" s="126"/>
    </row>
    <row r="83" spans="1:22" x14ac:dyDescent="0.25">
      <c r="A83" s="213" t="s">
        <v>149</v>
      </c>
      <c r="B83" s="224" t="s">
        <v>603</v>
      </c>
      <c r="C83" s="170" t="s">
        <v>603</v>
      </c>
      <c r="D83" s="218" t="s">
        <v>137</v>
      </c>
      <c r="E83" s="216">
        <v>21.75</v>
      </c>
      <c r="F83" s="228">
        <v>-79.983329999999995</v>
      </c>
      <c r="G83" s="217" t="s">
        <v>55</v>
      </c>
      <c r="H83" s="218" t="s">
        <v>218</v>
      </c>
      <c r="I83" s="218"/>
      <c r="J83" s="218"/>
      <c r="K83" s="218"/>
      <c r="L83" s="218"/>
      <c r="M83" s="218"/>
      <c r="N83" s="121" t="s">
        <v>603</v>
      </c>
      <c r="O83" s="133" t="s">
        <v>603</v>
      </c>
      <c r="P83" s="161"/>
      <c r="Q83" s="119" t="s">
        <v>603</v>
      </c>
      <c r="R83" s="236"/>
      <c r="S83" s="303"/>
      <c r="T83" s="301"/>
      <c r="U83" s="271"/>
      <c r="V83" s="126"/>
    </row>
    <row r="84" spans="1:22" x14ac:dyDescent="0.25">
      <c r="A84" s="213" t="s">
        <v>150</v>
      </c>
      <c r="B84" s="224" t="s">
        <v>603</v>
      </c>
      <c r="C84" s="170" t="s">
        <v>603</v>
      </c>
      <c r="D84" s="218" t="s">
        <v>137</v>
      </c>
      <c r="E84" s="216">
        <v>20.233329999999999</v>
      </c>
      <c r="F84" s="228">
        <v>-74.133330000000001</v>
      </c>
      <c r="G84" s="217" t="s">
        <v>31</v>
      </c>
      <c r="H84" s="218" t="s">
        <v>218</v>
      </c>
      <c r="I84" s="218"/>
      <c r="J84" s="218"/>
      <c r="K84" s="218"/>
      <c r="L84" s="218"/>
      <c r="M84" s="218"/>
      <c r="N84" s="121" t="s">
        <v>603</v>
      </c>
      <c r="O84" s="133" t="s">
        <v>603</v>
      </c>
      <c r="P84" s="161"/>
      <c r="Q84" s="119" t="s">
        <v>603</v>
      </c>
      <c r="R84" s="236"/>
      <c r="S84" s="303"/>
      <c r="T84" s="301"/>
      <c r="U84" s="271"/>
      <c r="V84" s="126"/>
    </row>
    <row r="85" spans="1:22" x14ac:dyDescent="0.25">
      <c r="A85" s="213" t="s">
        <v>151</v>
      </c>
      <c r="B85" s="224" t="s">
        <v>603</v>
      </c>
      <c r="C85" s="170" t="s">
        <v>603</v>
      </c>
      <c r="D85" s="215" t="s">
        <v>137</v>
      </c>
      <c r="E85" s="228">
        <v>23.020467</v>
      </c>
      <c r="F85" s="228">
        <v>-82.756063999999995</v>
      </c>
      <c r="G85" s="217" t="s">
        <v>55</v>
      </c>
      <c r="H85" s="218" t="s">
        <v>218</v>
      </c>
      <c r="I85" s="218"/>
      <c r="J85" s="218"/>
      <c r="K85" s="218"/>
      <c r="L85" s="218"/>
      <c r="M85" s="218"/>
      <c r="N85" s="122" t="s">
        <v>603</v>
      </c>
      <c r="O85" s="133" t="s">
        <v>603</v>
      </c>
      <c r="P85" s="161"/>
      <c r="Q85" s="119" t="s">
        <v>603</v>
      </c>
      <c r="R85" s="236"/>
      <c r="S85" s="303"/>
      <c r="T85" s="301"/>
      <c r="U85" s="271"/>
      <c r="V85" s="126"/>
    </row>
    <row r="86" spans="1:22" x14ac:dyDescent="0.25">
      <c r="A86" s="213" t="s">
        <v>152</v>
      </c>
      <c r="B86" s="224" t="s">
        <v>603</v>
      </c>
      <c r="C86" s="170" t="s">
        <v>603</v>
      </c>
      <c r="D86" s="215" t="s">
        <v>137</v>
      </c>
      <c r="E86" s="228">
        <v>23.137886000000002</v>
      </c>
      <c r="F86" s="228">
        <v>-82.345939000000001</v>
      </c>
      <c r="G86" s="217" t="s">
        <v>55</v>
      </c>
      <c r="H86" s="218" t="s">
        <v>218</v>
      </c>
      <c r="I86" s="218"/>
      <c r="J86" s="218"/>
      <c r="K86" s="218"/>
      <c r="L86" s="218"/>
      <c r="M86" s="218"/>
      <c r="N86" s="121" t="s">
        <v>603</v>
      </c>
      <c r="O86" s="133" t="s">
        <v>603</v>
      </c>
      <c r="P86" s="161"/>
      <c r="Q86" s="119" t="s">
        <v>603</v>
      </c>
      <c r="R86" s="236"/>
      <c r="S86" s="303"/>
      <c r="T86" s="301"/>
      <c r="U86" s="271"/>
      <c r="V86" s="126"/>
    </row>
    <row r="87" spans="1:22" x14ac:dyDescent="0.25">
      <c r="A87" s="213" t="s">
        <v>154</v>
      </c>
      <c r="B87" s="224" t="s">
        <v>603</v>
      </c>
      <c r="C87" s="170" t="s">
        <v>603</v>
      </c>
      <c r="D87" s="215" t="s">
        <v>137</v>
      </c>
      <c r="E87" s="228">
        <v>21.605599999999999</v>
      </c>
      <c r="F87" s="228">
        <v>-77.0989</v>
      </c>
      <c r="G87" s="217" t="s">
        <v>55</v>
      </c>
      <c r="H87" s="218" t="s">
        <v>218</v>
      </c>
      <c r="I87" s="218"/>
      <c r="J87" s="218"/>
      <c r="K87" s="218"/>
      <c r="L87" s="218"/>
      <c r="M87" s="218"/>
      <c r="N87" s="121" t="s">
        <v>603</v>
      </c>
      <c r="O87" s="133" t="s">
        <v>603</v>
      </c>
      <c r="P87" s="161"/>
      <c r="Q87" s="119" t="s">
        <v>603</v>
      </c>
      <c r="R87" s="236"/>
      <c r="S87" s="303"/>
      <c r="T87" s="301"/>
      <c r="U87" s="271"/>
      <c r="V87" s="126"/>
    </row>
    <row r="88" spans="1:22" x14ac:dyDescent="0.25">
      <c r="A88" s="213" t="s">
        <v>155</v>
      </c>
      <c r="B88" s="224" t="s">
        <v>603</v>
      </c>
      <c r="C88" s="170" t="s">
        <v>603</v>
      </c>
      <c r="D88" s="215" t="s">
        <v>137</v>
      </c>
      <c r="E88" s="228">
        <v>21.203339</v>
      </c>
      <c r="F88" s="228">
        <v>-76.601174999999998</v>
      </c>
      <c r="G88" s="217" t="s">
        <v>55</v>
      </c>
      <c r="H88" s="218" t="s">
        <v>218</v>
      </c>
      <c r="I88" s="218"/>
      <c r="J88" s="218"/>
      <c r="K88" s="218"/>
      <c r="L88" s="218"/>
      <c r="M88" s="218"/>
      <c r="N88" s="121" t="s">
        <v>603</v>
      </c>
      <c r="O88" s="133" t="s">
        <v>603</v>
      </c>
      <c r="P88" s="161"/>
      <c r="Q88" s="119" t="s">
        <v>603</v>
      </c>
      <c r="R88" s="236"/>
      <c r="S88" s="303"/>
      <c r="T88" s="301"/>
      <c r="U88" s="271"/>
      <c r="V88" s="126"/>
    </row>
    <row r="89" spans="1:22" x14ac:dyDescent="0.25">
      <c r="A89" s="213" t="s">
        <v>157</v>
      </c>
      <c r="B89" s="224" t="s">
        <v>603</v>
      </c>
      <c r="C89" s="170" t="s">
        <v>603</v>
      </c>
      <c r="D89" s="215" t="s">
        <v>137</v>
      </c>
      <c r="E89" s="228">
        <v>21.560932999999999</v>
      </c>
      <c r="F89" s="228">
        <v>-77.235027000000002</v>
      </c>
      <c r="G89" s="217" t="s">
        <v>31</v>
      </c>
      <c r="H89" s="218" t="s">
        <v>218</v>
      </c>
      <c r="I89" s="218"/>
      <c r="J89" s="218"/>
      <c r="K89" s="218"/>
      <c r="L89" s="218"/>
      <c r="M89" s="218"/>
      <c r="N89" s="121" t="s">
        <v>603</v>
      </c>
      <c r="O89" s="133" t="s">
        <v>603</v>
      </c>
      <c r="P89" s="161"/>
      <c r="Q89" s="119" t="s">
        <v>603</v>
      </c>
      <c r="R89" s="236"/>
      <c r="S89" s="303"/>
      <c r="T89" s="301"/>
      <c r="U89" s="271"/>
      <c r="V89" s="126"/>
    </row>
    <row r="90" spans="1:22" x14ac:dyDescent="0.25">
      <c r="A90" s="213" t="s">
        <v>160</v>
      </c>
      <c r="B90" s="224" t="s">
        <v>603</v>
      </c>
      <c r="C90" s="170" t="s">
        <v>603</v>
      </c>
      <c r="D90" s="218" t="s">
        <v>137</v>
      </c>
      <c r="E90" s="149">
        <v>23.1</v>
      </c>
      <c r="F90" s="149">
        <v>-82.466660000000005</v>
      </c>
      <c r="G90" s="217" t="s">
        <v>55</v>
      </c>
      <c r="H90" s="218" t="s">
        <v>218</v>
      </c>
      <c r="I90" s="218"/>
      <c r="J90" s="218">
        <v>215</v>
      </c>
      <c r="K90" s="218"/>
      <c r="L90" s="218"/>
      <c r="M90" s="218"/>
      <c r="N90" s="121" t="s">
        <v>603</v>
      </c>
      <c r="O90" s="133" t="s">
        <v>603</v>
      </c>
      <c r="P90" s="161"/>
      <c r="Q90" s="119" t="s">
        <v>603</v>
      </c>
      <c r="R90" s="236"/>
      <c r="S90" s="303"/>
      <c r="T90" s="301"/>
      <c r="U90" s="271"/>
      <c r="V90" s="126"/>
    </row>
    <row r="91" spans="1:22" x14ac:dyDescent="0.25">
      <c r="A91" s="213" t="s">
        <v>161</v>
      </c>
      <c r="B91" s="224" t="s">
        <v>603</v>
      </c>
      <c r="C91" s="170" t="s">
        <v>603</v>
      </c>
      <c r="D91" s="215" t="s">
        <v>137</v>
      </c>
      <c r="E91" s="149">
        <v>20.019572</v>
      </c>
      <c r="F91" s="149">
        <v>-75.838307999999998</v>
      </c>
      <c r="G91" s="217" t="s">
        <v>31</v>
      </c>
      <c r="H91" s="218" t="s">
        <v>218</v>
      </c>
      <c r="I91" s="218"/>
      <c r="J91" s="218"/>
      <c r="K91" s="218"/>
      <c r="L91" s="218"/>
      <c r="M91" s="218"/>
      <c r="N91" s="121" t="s">
        <v>603</v>
      </c>
      <c r="O91" s="133" t="s">
        <v>603</v>
      </c>
      <c r="P91" s="161"/>
      <c r="Q91" s="119" t="s">
        <v>603</v>
      </c>
      <c r="R91" s="236"/>
      <c r="S91" s="303"/>
      <c r="T91" s="301"/>
      <c r="U91" s="271"/>
      <c r="V91" s="126"/>
    </row>
    <row r="92" spans="1:22" x14ac:dyDescent="0.25">
      <c r="A92" s="213" t="s">
        <v>162</v>
      </c>
      <c r="B92" s="224" t="s">
        <v>603</v>
      </c>
      <c r="C92" s="170" t="s">
        <v>603</v>
      </c>
      <c r="D92" s="215" t="s">
        <v>137</v>
      </c>
      <c r="E92" s="149">
        <v>20.702542000000001</v>
      </c>
      <c r="F92" s="149">
        <v>-77.982292000000001</v>
      </c>
      <c r="G92" s="217" t="s">
        <v>55</v>
      </c>
      <c r="H92" s="218" t="s">
        <v>218</v>
      </c>
      <c r="I92" s="218"/>
      <c r="J92" s="218"/>
      <c r="K92" s="218"/>
      <c r="L92" s="218"/>
      <c r="M92" s="218"/>
      <c r="N92" s="121" t="s">
        <v>603</v>
      </c>
      <c r="O92" s="133" t="s">
        <v>603</v>
      </c>
      <c r="P92" s="161"/>
      <c r="Q92" s="119" t="s">
        <v>603</v>
      </c>
      <c r="R92" s="236"/>
      <c r="S92" s="303"/>
      <c r="T92" s="301"/>
      <c r="U92" s="271"/>
      <c r="V92" s="126"/>
    </row>
    <row r="93" spans="1:22" x14ac:dyDescent="0.25">
      <c r="A93" s="213" t="s">
        <v>166</v>
      </c>
      <c r="B93" s="224" t="s">
        <v>603</v>
      </c>
      <c r="C93" s="170" t="s">
        <v>603</v>
      </c>
      <c r="D93" s="215" t="s">
        <v>137</v>
      </c>
      <c r="E93" s="149">
        <v>21.442882999999998</v>
      </c>
      <c r="F93" s="149">
        <v>-82.900525000000002</v>
      </c>
      <c r="G93" s="217" t="s">
        <v>31</v>
      </c>
      <c r="H93" s="218" t="s">
        <v>218</v>
      </c>
      <c r="I93" s="218"/>
      <c r="J93" s="218"/>
      <c r="K93" s="218"/>
      <c r="L93" s="218"/>
      <c r="M93" s="218"/>
      <c r="N93" s="121" t="s">
        <v>603</v>
      </c>
      <c r="O93" s="133" t="s">
        <v>603</v>
      </c>
      <c r="P93" s="161"/>
      <c r="Q93" s="119" t="s">
        <v>603</v>
      </c>
      <c r="R93" s="236"/>
      <c r="S93" s="303"/>
      <c r="T93" s="301"/>
      <c r="U93" s="271"/>
      <c r="V93" s="126"/>
    </row>
    <row r="94" spans="1:22" x14ac:dyDescent="0.25">
      <c r="A94" s="213" t="s">
        <v>167</v>
      </c>
      <c r="B94" s="224" t="s">
        <v>603</v>
      </c>
      <c r="C94" s="170" t="s">
        <v>603</v>
      </c>
      <c r="D94" s="215" t="s">
        <v>137</v>
      </c>
      <c r="E94" s="149">
        <v>23.1</v>
      </c>
      <c r="F94" s="149">
        <v>-82.466660000000005</v>
      </c>
      <c r="G94" s="217" t="s">
        <v>55</v>
      </c>
      <c r="H94" s="218" t="s">
        <v>218</v>
      </c>
      <c r="I94" s="218"/>
      <c r="J94" s="218"/>
      <c r="K94" s="218"/>
      <c r="L94" s="218"/>
      <c r="M94" s="218"/>
      <c r="N94" s="121" t="s">
        <v>603</v>
      </c>
      <c r="O94" s="133" t="s">
        <v>603</v>
      </c>
      <c r="P94" s="161"/>
      <c r="Q94" s="119" t="s">
        <v>603</v>
      </c>
      <c r="R94" s="236"/>
      <c r="S94" s="303"/>
      <c r="T94" s="301"/>
      <c r="U94" s="271"/>
      <c r="V94" s="126"/>
    </row>
    <row r="95" spans="1:22" x14ac:dyDescent="0.25">
      <c r="A95" s="213" t="s">
        <v>168</v>
      </c>
      <c r="B95" s="224" t="s">
        <v>603</v>
      </c>
      <c r="C95" s="170" t="s">
        <v>603</v>
      </c>
      <c r="D95" s="215" t="s">
        <v>137</v>
      </c>
      <c r="E95" s="149">
        <v>21.622875000000001</v>
      </c>
      <c r="F95" s="149">
        <v>-81.545556000000005</v>
      </c>
      <c r="G95" s="217" t="s">
        <v>31</v>
      </c>
      <c r="H95" s="218" t="s">
        <v>218</v>
      </c>
      <c r="I95" s="218"/>
      <c r="J95" s="218"/>
      <c r="K95" s="218"/>
      <c r="L95" s="218"/>
      <c r="M95" s="218"/>
      <c r="N95" s="121" t="s">
        <v>603</v>
      </c>
      <c r="O95" s="136" t="s">
        <v>603</v>
      </c>
      <c r="P95" s="161"/>
      <c r="Q95" s="119" t="s">
        <v>603</v>
      </c>
      <c r="R95" s="236"/>
      <c r="S95" s="303"/>
      <c r="T95" s="301"/>
      <c r="U95" s="271"/>
      <c r="V95" s="126"/>
    </row>
    <row r="96" spans="1:22" x14ac:dyDescent="0.25">
      <c r="A96" s="213" t="s">
        <v>172</v>
      </c>
      <c r="B96" s="224" t="s">
        <v>603</v>
      </c>
      <c r="C96" s="170" t="s">
        <v>603</v>
      </c>
      <c r="D96" s="215" t="s">
        <v>137</v>
      </c>
      <c r="E96" s="149">
        <v>23.1</v>
      </c>
      <c r="F96" s="149">
        <v>-82.466660000000005</v>
      </c>
      <c r="G96" s="217" t="s">
        <v>55</v>
      </c>
      <c r="H96" s="218" t="s">
        <v>218</v>
      </c>
      <c r="I96" s="218"/>
      <c r="J96" s="218"/>
      <c r="K96" s="218"/>
      <c r="L96" s="218"/>
      <c r="M96" s="218"/>
      <c r="N96" s="121" t="s">
        <v>603</v>
      </c>
      <c r="O96" s="136" t="s">
        <v>603</v>
      </c>
      <c r="P96" s="161"/>
      <c r="Q96" s="119" t="s">
        <v>603</v>
      </c>
      <c r="R96" s="236"/>
      <c r="S96" s="303"/>
      <c r="T96" s="301"/>
      <c r="U96" s="271"/>
      <c r="V96" s="126"/>
    </row>
    <row r="97" spans="1:22" x14ac:dyDescent="0.25">
      <c r="A97" s="213" t="s">
        <v>173</v>
      </c>
      <c r="B97" s="224" t="s">
        <v>603</v>
      </c>
      <c r="C97" s="170" t="s">
        <v>603</v>
      </c>
      <c r="D97" s="215" t="s">
        <v>174</v>
      </c>
      <c r="E97" s="222">
        <v>12.10426</v>
      </c>
      <c r="F97" s="222">
        <v>-68.941559999999996</v>
      </c>
      <c r="G97" s="217" t="s">
        <v>71</v>
      </c>
      <c r="H97" s="215" t="s">
        <v>253</v>
      </c>
      <c r="I97" s="215" t="s">
        <v>254</v>
      </c>
      <c r="J97" s="215"/>
      <c r="K97" s="215" t="s">
        <v>103</v>
      </c>
      <c r="L97" s="215"/>
      <c r="M97" s="215"/>
      <c r="N97" s="121" t="s">
        <v>603</v>
      </c>
      <c r="O97" s="136" t="s">
        <v>603</v>
      </c>
      <c r="P97" s="161"/>
      <c r="Q97" s="119" t="s">
        <v>603</v>
      </c>
      <c r="R97" s="236"/>
      <c r="S97" s="303"/>
      <c r="T97" s="301"/>
      <c r="U97" s="271"/>
      <c r="V97" s="126"/>
    </row>
    <row r="98" spans="1:22" x14ac:dyDescent="0.25">
      <c r="A98" s="366" t="s">
        <v>175</v>
      </c>
      <c r="B98" s="215" t="s">
        <v>177</v>
      </c>
      <c r="C98" s="214" t="s">
        <v>178</v>
      </c>
      <c r="D98" s="358" t="s">
        <v>174</v>
      </c>
      <c r="E98" s="360">
        <v>12.104264000000001</v>
      </c>
      <c r="F98" s="360">
        <v>-68.941558000000001</v>
      </c>
      <c r="G98" s="363" t="s">
        <v>12</v>
      </c>
      <c r="H98" s="358" t="s">
        <v>258</v>
      </c>
      <c r="I98" s="358" t="s">
        <v>254</v>
      </c>
      <c r="J98" s="358"/>
      <c r="K98" s="358" t="s">
        <v>103</v>
      </c>
      <c r="L98" s="358">
        <v>5</v>
      </c>
      <c r="M98" s="215">
        <v>1</v>
      </c>
      <c r="N98" s="230">
        <v>99.96</v>
      </c>
      <c r="O98" s="131">
        <v>98.275999999999996</v>
      </c>
      <c r="P98" s="161"/>
      <c r="Q98" s="137">
        <v>2</v>
      </c>
      <c r="R98" s="236"/>
      <c r="S98" s="309" t="s">
        <v>647</v>
      </c>
      <c r="T98" s="312">
        <v>100</v>
      </c>
      <c r="U98" s="271"/>
      <c r="V98" s="126"/>
    </row>
    <row r="99" spans="1:22" x14ac:dyDescent="0.25">
      <c r="A99" s="359"/>
      <c r="B99" s="215" t="s">
        <v>177</v>
      </c>
      <c r="C99" s="214" t="s">
        <v>10</v>
      </c>
      <c r="D99" s="359"/>
      <c r="E99" s="359"/>
      <c r="F99" s="359"/>
      <c r="G99" s="363"/>
      <c r="H99" s="359"/>
      <c r="I99" s="359"/>
      <c r="J99" s="359"/>
      <c r="K99" s="359"/>
      <c r="L99" s="359"/>
      <c r="M99" s="215">
        <v>1</v>
      </c>
      <c r="N99" s="230">
        <v>99.96</v>
      </c>
      <c r="O99" s="131">
        <v>98.251999999999995</v>
      </c>
      <c r="P99" s="161"/>
      <c r="Q99" s="137">
        <v>2</v>
      </c>
      <c r="R99" s="236"/>
      <c r="S99" s="310"/>
      <c r="T99" s="313"/>
      <c r="U99" s="283"/>
      <c r="V99" s="126"/>
    </row>
    <row r="100" spans="1:22" x14ac:dyDescent="0.25">
      <c r="A100" s="359"/>
      <c r="B100" s="215" t="s">
        <v>177</v>
      </c>
      <c r="C100" s="214" t="s">
        <v>16</v>
      </c>
      <c r="D100" s="359"/>
      <c r="E100" s="359"/>
      <c r="F100" s="359"/>
      <c r="G100" s="363"/>
      <c r="H100" s="359"/>
      <c r="I100" s="359"/>
      <c r="J100" s="359"/>
      <c r="K100" s="359"/>
      <c r="L100" s="359"/>
      <c r="M100" s="215">
        <v>5</v>
      </c>
      <c r="N100" s="230">
        <v>99.87</v>
      </c>
      <c r="O100" s="131">
        <v>98.036000000000001</v>
      </c>
      <c r="P100" s="161"/>
      <c r="Q100" s="119" t="s">
        <v>603</v>
      </c>
      <c r="R100" s="236"/>
      <c r="S100" s="311"/>
      <c r="T100" s="314"/>
      <c r="U100" s="277"/>
      <c r="V100" s="126"/>
    </row>
    <row r="101" spans="1:22" x14ac:dyDescent="0.25">
      <c r="A101" s="213" t="s">
        <v>179</v>
      </c>
      <c r="B101" s="224" t="s">
        <v>603</v>
      </c>
      <c r="C101" s="170" t="s">
        <v>603</v>
      </c>
      <c r="D101" s="215" t="s">
        <v>180</v>
      </c>
      <c r="E101" s="216"/>
      <c r="F101" s="216"/>
      <c r="G101" s="217" t="s">
        <v>80</v>
      </c>
      <c r="H101" s="215" t="s">
        <v>263</v>
      </c>
      <c r="I101" s="215"/>
      <c r="J101" s="215"/>
      <c r="K101" s="215"/>
      <c r="L101" s="215"/>
      <c r="M101" s="215"/>
      <c r="N101" s="121" t="s">
        <v>603</v>
      </c>
      <c r="O101" s="133" t="s">
        <v>603</v>
      </c>
      <c r="P101" s="161"/>
      <c r="Q101" s="119" t="s">
        <v>603</v>
      </c>
      <c r="R101" s="236"/>
      <c r="S101" s="303"/>
      <c r="T101" s="301"/>
      <c r="U101" s="277"/>
      <c r="V101" s="126"/>
    </row>
    <row r="102" spans="1:22" x14ac:dyDescent="0.25">
      <c r="A102" s="366" t="s">
        <v>181</v>
      </c>
      <c r="B102" s="358" t="s">
        <v>182</v>
      </c>
      <c r="C102" s="385" t="s">
        <v>10</v>
      </c>
      <c r="D102" s="358" t="s">
        <v>180</v>
      </c>
      <c r="E102" s="360">
        <v>15.547938</v>
      </c>
      <c r="F102" s="360">
        <v>-61.283093000000001</v>
      </c>
      <c r="G102" s="363" t="s">
        <v>31</v>
      </c>
      <c r="H102" s="358" t="s">
        <v>263</v>
      </c>
      <c r="I102" s="358"/>
      <c r="J102" s="358"/>
      <c r="K102" s="358"/>
      <c r="L102" s="358"/>
      <c r="M102" s="358"/>
      <c r="N102" s="431"/>
      <c r="O102" s="370"/>
      <c r="P102" s="161"/>
      <c r="Q102" s="365">
        <v>0</v>
      </c>
      <c r="R102" s="236"/>
      <c r="S102" s="303"/>
      <c r="T102" s="301"/>
      <c r="U102" s="283"/>
      <c r="V102" s="126"/>
    </row>
    <row r="103" spans="1:22" x14ac:dyDescent="0.25">
      <c r="A103" s="359"/>
      <c r="B103" s="358"/>
      <c r="C103" s="386"/>
      <c r="D103" s="359"/>
      <c r="E103" s="359"/>
      <c r="F103" s="359"/>
      <c r="G103" s="363"/>
      <c r="H103" s="359"/>
      <c r="I103" s="359"/>
      <c r="J103" s="359"/>
      <c r="K103" s="359"/>
      <c r="L103" s="359"/>
      <c r="M103" s="359"/>
      <c r="N103" s="431"/>
      <c r="O103" s="370"/>
      <c r="P103" s="161"/>
      <c r="Q103" s="365"/>
      <c r="R103" s="236"/>
      <c r="S103" s="303"/>
      <c r="T103" s="302"/>
      <c r="U103" s="277"/>
      <c r="V103" s="126"/>
    </row>
    <row r="104" spans="1:22" x14ac:dyDescent="0.25">
      <c r="A104" s="359"/>
      <c r="B104" s="358"/>
      <c r="C104" s="386"/>
      <c r="D104" s="359"/>
      <c r="E104" s="359"/>
      <c r="F104" s="359"/>
      <c r="G104" s="363"/>
      <c r="H104" s="359"/>
      <c r="I104" s="359"/>
      <c r="J104" s="359"/>
      <c r="K104" s="359"/>
      <c r="L104" s="359"/>
      <c r="M104" s="359"/>
      <c r="N104" s="431"/>
      <c r="O104" s="370"/>
      <c r="P104" s="161"/>
      <c r="Q104" s="365"/>
      <c r="R104" s="236"/>
      <c r="S104" s="303"/>
      <c r="T104" s="302"/>
      <c r="U104" s="277"/>
      <c r="V104" s="126"/>
    </row>
    <row r="105" spans="1:22" x14ac:dyDescent="0.25">
      <c r="A105" s="366" t="s">
        <v>183</v>
      </c>
      <c r="B105" s="215" t="s">
        <v>184</v>
      </c>
      <c r="C105" s="214" t="s">
        <v>178</v>
      </c>
      <c r="D105" s="358" t="s">
        <v>185</v>
      </c>
      <c r="E105" s="360">
        <v>15.3</v>
      </c>
      <c r="F105" s="360">
        <v>-61.4</v>
      </c>
      <c r="G105" s="363" t="s">
        <v>12</v>
      </c>
      <c r="H105" s="358" t="s">
        <v>273</v>
      </c>
      <c r="I105" s="358" t="s">
        <v>274</v>
      </c>
      <c r="J105" s="358"/>
      <c r="K105" s="380" t="s">
        <v>103</v>
      </c>
      <c r="L105" s="380">
        <v>5</v>
      </c>
      <c r="M105" s="215">
        <v>1</v>
      </c>
      <c r="N105" s="230">
        <v>99.79</v>
      </c>
      <c r="O105" s="131">
        <v>98.18</v>
      </c>
      <c r="P105" s="161"/>
      <c r="Q105" s="137">
        <v>2</v>
      </c>
      <c r="R105" s="236"/>
      <c r="S105" s="309" t="s">
        <v>648</v>
      </c>
      <c r="T105" s="349">
        <v>97</v>
      </c>
      <c r="U105" s="272"/>
      <c r="V105" s="130"/>
    </row>
    <row r="106" spans="1:22" x14ac:dyDescent="0.25">
      <c r="A106" s="359"/>
      <c r="B106" s="215" t="s">
        <v>184</v>
      </c>
      <c r="C106" s="214" t="s">
        <v>10</v>
      </c>
      <c r="D106" s="359"/>
      <c r="E106" s="359"/>
      <c r="F106" s="359"/>
      <c r="G106" s="363"/>
      <c r="H106" s="359"/>
      <c r="I106" s="359"/>
      <c r="J106" s="359"/>
      <c r="K106" s="359"/>
      <c r="L106" s="359"/>
      <c r="M106" s="215">
        <v>1</v>
      </c>
      <c r="N106" s="230">
        <v>99.81</v>
      </c>
      <c r="O106" s="131">
        <v>98.191999999999993</v>
      </c>
      <c r="P106" s="161"/>
      <c r="Q106" s="137">
        <v>2</v>
      </c>
      <c r="R106" s="236"/>
      <c r="S106" s="310"/>
      <c r="T106" s="350"/>
      <c r="U106" s="272"/>
      <c r="V106" s="130"/>
    </row>
    <row r="107" spans="1:22" x14ac:dyDescent="0.25">
      <c r="A107" s="359"/>
      <c r="B107" s="215" t="s">
        <v>184</v>
      </c>
      <c r="C107" s="214" t="s">
        <v>106</v>
      </c>
      <c r="D107" s="359"/>
      <c r="E107" s="359"/>
      <c r="F107" s="359"/>
      <c r="G107" s="363"/>
      <c r="H107" s="359"/>
      <c r="I107" s="359"/>
      <c r="J107" s="359"/>
      <c r="K107" s="359"/>
      <c r="L107" s="359"/>
      <c r="M107" s="221">
        <v>5</v>
      </c>
      <c r="N107" s="230">
        <v>99.8</v>
      </c>
      <c r="O107" s="131">
        <v>98.191999999999993</v>
      </c>
      <c r="P107" s="161"/>
      <c r="Q107" s="137">
        <v>2</v>
      </c>
      <c r="R107" s="236"/>
      <c r="S107" s="311"/>
      <c r="T107" s="351"/>
      <c r="U107" s="272"/>
      <c r="V107" s="130"/>
    </row>
    <row r="108" spans="1:22" x14ac:dyDescent="0.25">
      <c r="A108" s="366" t="s">
        <v>179</v>
      </c>
      <c r="B108" s="361" t="s">
        <v>189</v>
      </c>
      <c r="C108" s="219" t="s">
        <v>190</v>
      </c>
      <c r="D108" s="361" t="s">
        <v>180</v>
      </c>
      <c r="E108" s="376">
        <v>15.5768</v>
      </c>
      <c r="F108" s="376">
        <v>-61.458199999999998</v>
      </c>
      <c r="G108" s="363" t="s">
        <v>12</v>
      </c>
      <c r="H108" s="361" t="s">
        <v>280</v>
      </c>
      <c r="I108" s="361" t="s">
        <v>281</v>
      </c>
      <c r="J108" s="361"/>
      <c r="K108" s="432" t="s">
        <v>283</v>
      </c>
      <c r="L108" s="432">
        <v>5</v>
      </c>
      <c r="M108" s="361">
        <v>1</v>
      </c>
      <c r="N108" s="230">
        <v>91.38</v>
      </c>
      <c r="O108" s="131">
        <v>90.611000000000004</v>
      </c>
      <c r="P108" s="161"/>
      <c r="Q108" s="137">
        <v>2</v>
      </c>
      <c r="R108" s="236"/>
      <c r="S108" s="303"/>
      <c r="T108" s="302"/>
      <c r="U108" s="273"/>
      <c r="V108" s="130"/>
    </row>
    <row r="109" spans="1:22" x14ac:dyDescent="0.25">
      <c r="A109" s="359"/>
      <c r="B109" s="377"/>
      <c r="C109" s="219" t="s">
        <v>10</v>
      </c>
      <c r="D109" s="359"/>
      <c r="E109" s="359"/>
      <c r="F109" s="359"/>
      <c r="G109" s="363"/>
      <c r="H109" s="359"/>
      <c r="I109" s="359"/>
      <c r="J109" s="359"/>
      <c r="K109" s="359"/>
      <c r="L109" s="359"/>
      <c r="M109" s="359"/>
      <c r="N109" s="230">
        <v>91.38</v>
      </c>
      <c r="O109" s="131">
        <v>90.611000000000004</v>
      </c>
      <c r="P109" s="161"/>
      <c r="Q109" s="137">
        <v>2</v>
      </c>
      <c r="R109" s="236"/>
      <c r="S109" s="303"/>
      <c r="T109" s="302"/>
      <c r="U109" s="271"/>
      <c r="V109" s="126"/>
    </row>
    <row r="110" spans="1:22" x14ac:dyDescent="0.25">
      <c r="A110" s="359"/>
      <c r="B110" s="377"/>
      <c r="C110" s="219" t="s">
        <v>16</v>
      </c>
      <c r="D110" s="359"/>
      <c r="E110" s="359"/>
      <c r="F110" s="359"/>
      <c r="G110" s="363"/>
      <c r="H110" s="359"/>
      <c r="I110" s="359"/>
      <c r="J110" s="359"/>
      <c r="K110" s="359"/>
      <c r="L110" s="359"/>
      <c r="M110" s="359"/>
      <c r="N110" s="230">
        <v>91.38</v>
      </c>
      <c r="O110" s="131">
        <v>90.611000000000004</v>
      </c>
      <c r="P110" s="161"/>
      <c r="Q110" s="168">
        <v>1</v>
      </c>
      <c r="R110" s="236"/>
      <c r="S110" s="303"/>
      <c r="T110" s="301"/>
      <c r="U110" s="271"/>
      <c r="V110" s="126"/>
    </row>
    <row r="111" spans="1:22" x14ac:dyDescent="0.25">
      <c r="A111" s="366" t="s">
        <v>191</v>
      </c>
      <c r="B111" s="358" t="s">
        <v>192</v>
      </c>
      <c r="C111" s="214" t="s">
        <v>27</v>
      </c>
      <c r="D111" s="358" t="s">
        <v>193</v>
      </c>
      <c r="E111" s="360">
        <v>18.208137000000001</v>
      </c>
      <c r="F111" s="360">
        <v>-71.092153999999994</v>
      </c>
      <c r="G111" s="363" t="s">
        <v>12</v>
      </c>
      <c r="H111" s="358" t="s">
        <v>291</v>
      </c>
      <c r="I111" s="358">
        <v>4401622</v>
      </c>
      <c r="J111" s="358"/>
      <c r="K111" s="362" t="s">
        <v>293</v>
      </c>
      <c r="L111" s="362">
        <v>5</v>
      </c>
      <c r="M111" s="221">
        <v>1</v>
      </c>
      <c r="N111" s="230">
        <v>0</v>
      </c>
      <c r="O111" s="131">
        <v>0</v>
      </c>
      <c r="P111" s="161"/>
      <c r="Q111" s="137">
        <v>0</v>
      </c>
      <c r="R111" s="236"/>
      <c r="S111" s="303"/>
      <c r="T111" s="301"/>
      <c r="U111" s="271"/>
      <c r="V111" s="126"/>
    </row>
    <row r="112" spans="1:22" x14ac:dyDescent="0.25">
      <c r="A112" s="359"/>
      <c r="B112" s="377"/>
      <c r="C112" s="214" t="s">
        <v>10</v>
      </c>
      <c r="D112" s="359"/>
      <c r="E112" s="359"/>
      <c r="F112" s="359"/>
      <c r="G112" s="363"/>
      <c r="H112" s="359"/>
      <c r="I112" s="359"/>
      <c r="J112" s="359"/>
      <c r="K112" s="359"/>
      <c r="L112" s="359"/>
      <c r="M112" s="211">
        <v>1</v>
      </c>
      <c r="N112" s="230">
        <v>93.638000000000005</v>
      </c>
      <c r="O112" s="131">
        <v>98.36</v>
      </c>
      <c r="P112" s="161"/>
      <c r="Q112" s="137">
        <v>2</v>
      </c>
      <c r="R112" s="236"/>
      <c r="S112" s="303"/>
      <c r="T112" s="301"/>
      <c r="U112" s="271"/>
      <c r="V112" s="126"/>
    </row>
    <row r="113" spans="1:22" ht="30" x14ac:dyDescent="0.25">
      <c r="A113" s="213" t="s">
        <v>197</v>
      </c>
      <c r="B113" s="215" t="s">
        <v>198</v>
      </c>
      <c r="C113" s="214" t="s">
        <v>19</v>
      </c>
      <c r="D113" s="215" t="s">
        <v>193</v>
      </c>
      <c r="E113" s="216">
        <v>18.4208</v>
      </c>
      <c r="F113" s="216">
        <v>-69.629400000000004</v>
      </c>
      <c r="G113" s="217" t="s">
        <v>31</v>
      </c>
      <c r="H113" s="215" t="s">
        <v>291</v>
      </c>
      <c r="I113" s="215" t="s">
        <v>297</v>
      </c>
      <c r="J113" s="215"/>
      <c r="K113" s="211" t="s">
        <v>293</v>
      </c>
      <c r="L113" s="211">
        <v>6</v>
      </c>
      <c r="M113" s="211">
        <v>1</v>
      </c>
      <c r="N113" s="230"/>
      <c r="O113" s="135"/>
      <c r="P113" s="161"/>
      <c r="Q113" s="137">
        <v>0</v>
      </c>
      <c r="R113" s="236"/>
      <c r="S113" s="303"/>
      <c r="T113" s="301"/>
      <c r="U113" s="271"/>
      <c r="V113" s="126"/>
    </row>
    <row r="114" spans="1:22" x14ac:dyDescent="0.25">
      <c r="A114" s="366" t="s">
        <v>199</v>
      </c>
      <c r="B114" s="358" t="s">
        <v>200</v>
      </c>
      <c r="C114" s="214" t="s">
        <v>27</v>
      </c>
      <c r="D114" s="358" t="s">
        <v>193</v>
      </c>
      <c r="E114" s="379">
        <v>19.798794000000001</v>
      </c>
      <c r="F114" s="379">
        <v>-70.702010999999999</v>
      </c>
      <c r="G114" s="363" t="s">
        <v>12</v>
      </c>
      <c r="H114" s="358" t="s">
        <v>302</v>
      </c>
      <c r="I114" s="358">
        <v>35407438</v>
      </c>
      <c r="J114" s="358"/>
      <c r="K114" s="380" t="s">
        <v>103</v>
      </c>
      <c r="L114" s="380">
        <v>5</v>
      </c>
      <c r="M114" s="380">
        <v>1</v>
      </c>
      <c r="N114" s="230">
        <v>99.954999999999998</v>
      </c>
      <c r="O114" s="131">
        <v>98.06</v>
      </c>
      <c r="P114" s="161"/>
      <c r="Q114" s="137">
        <v>2</v>
      </c>
      <c r="R114" s="236"/>
      <c r="S114" s="309" t="s">
        <v>649</v>
      </c>
      <c r="T114" s="312">
        <v>100</v>
      </c>
      <c r="U114" s="271"/>
      <c r="V114" s="126"/>
    </row>
    <row r="115" spans="1:22" x14ac:dyDescent="0.25">
      <c r="A115" s="359"/>
      <c r="B115" s="377"/>
      <c r="C115" s="214" t="s">
        <v>16</v>
      </c>
      <c r="D115" s="359"/>
      <c r="E115" s="359"/>
      <c r="F115" s="359"/>
      <c r="G115" s="363"/>
      <c r="H115" s="359"/>
      <c r="I115" s="359"/>
      <c r="J115" s="359"/>
      <c r="K115" s="359"/>
      <c r="L115" s="359"/>
      <c r="M115" s="359"/>
      <c r="N115" s="230">
        <v>99.954999999999998</v>
      </c>
      <c r="O115" s="131">
        <v>98.048000000000002</v>
      </c>
      <c r="P115" s="161"/>
      <c r="Q115" s="137">
        <v>2</v>
      </c>
      <c r="R115" s="236"/>
      <c r="S115" s="310"/>
      <c r="T115" s="313"/>
      <c r="U115" s="271"/>
      <c r="V115" s="126"/>
    </row>
    <row r="116" spans="1:22" x14ac:dyDescent="0.25">
      <c r="A116" s="359"/>
      <c r="B116" s="377"/>
      <c r="C116" s="214" t="s">
        <v>10</v>
      </c>
      <c r="D116" s="359"/>
      <c r="E116" s="359"/>
      <c r="F116" s="359"/>
      <c r="G116" s="363"/>
      <c r="H116" s="359"/>
      <c r="I116" s="359"/>
      <c r="J116" s="359"/>
      <c r="K116" s="359"/>
      <c r="L116" s="359"/>
      <c r="M116" s="359"/>
      <c r="N116" s="230">
        <v>99.954999999999998</v>
      </c>
      <c r="O116" s="131">
        <v>98.058000000000007</v>
      </c>
      <c r="P116" s="161"/>
      <c r="Q116" s="137">
        <v>2</v>
      </c>
      <c r="R116" s="236"/>
      <c r="S116" s="311"/>
      <c r="T116" s="314"/>
      <c r="U116" s="271"/>
      <c r="V116" s="126"/>
    </row>
    <row r="117" spans="1:22" x14ac:dyDescent="0.25">
      <c r="A117" s="366" t="s">
        <v>201</v>
      </c>
      <c r="B117" s="358" t="s">
        <v>202</v>
      </c>
      <c r="C117" s="214" t="s">
        <v>27</v>
      </c>
      <c r="D117" s="358" t="s">
        <v>193</v>
      </c>
      <c r="E117" s="379">
        <v>18.504602999999999</v>
      </c>
      <c r="F117" s="379">
        <v>-68.375518999999997</v>
      </c>
      <c r="G117" s="363" t="s">
        <v>12</v>
      </c>
      <c r="H117" s="358" t="s">
        <v>302</v>
      </c>
      <c r="I117" s="358" t="s">
        <v>311</v>
      </c>
      <c r="J117" s="358"/>
      <c r="K117" s="380" t="s">
        <v>103</v>
      </c>
      <c r="L117" s="380">
        <v>5</v>
      </c>
      <c r="M117" s="221">
        <v>1</v>
      </c>
      <c r="N117" s="230">
        <v>99.93</v>
      </c>
      <c r="O117" s="131">
        <v>98.275999999999996</v>
      </c>
      <c r="P117" s="161"/>
      <c r="Q117" s="137">
        <v>2</v>
      </c>
      <c r="R117" s="236"/>
      <c r="S117" s="309" t="s">
        <v>650</v>
      </c>
      <c r="T117" s="312">
        <v>100</v>
      </c>
      <c r="U117" s="271"/>
      <c r="V117" s="126"/>
    </row>
    <row r="118" spans="1:22" x14ac:dyDescent="0.25">
      <c r="A118" s="359"/>
      <c r="B118" s="377"/>
      <c r="C118" s="214" t="s">
        <v>16</v>
      </c>
      <c r="D118" s="359"/>
      <c r="E118" s="359"/>
      <c r="F118" s="359"/>
      <c r="G118" s="363"/>
      <c r="H118" s="359"/>
      <c r="I118" s="359"/>
      <c r="J118" s="359"/>
      <c r="K118" s="359"/>
      <c r="L118" s="359"/>
      <c r="M118" s="221"/>
      <c r="N118" s="230">
        <v>99.954999999999998</v>
      </c>
      <c r="O118" s="131">
        <v>98.254000000000005</v>
      </c>
      <c r="P118" s="161"/>
      <c r="Q118" s="137">
        <v>2</v>
      </c>
      <c r="R118" s="236"/>
      <c r="S118" s="310"/>
      <c r="T118" s="313"/>
      <c r="U118" s="271"/>
      <c r="V118" s="126"/>
    </row>
    <row r="119" spans="1:22" x14ac:dyDescent="0.25">
      <c r="A119" s="359"/>
      <c r="B119" s="377"/>
      <c r="C119" s="214" t="s">
        <v>10</v>
      </c>
      <c r="D119" s="359"/>
      <c r="E119" s="359"/>
      <c r="F119" s="359"/>
      <c r="G119" s="363"/>
      <c r="H119" s="359"/>
      <c r="I119" s="359"/>
      <c r="J119" s="359"/>
      <c r="K119" s="359"/>
      <c r="L119" s="359"/>
      <c r="M119" s="221"/>
      <c r="N119" s="230">
        <v>99.94</v>
      </c>
      <c r="O119" s="131" t="s">
        <v>593</v>
      </c>
      <c r="P119" s="161"/>
      <c r="Q119" s="137">
        <v>2</v>
      </c>
      <c r="R119" s="236"/>
      <c r="S119" s="311"/>
      <c r="T119" s="314"/>
      <c r="U119" s="271"/>
      <c r="V119" s="126"/>
    </row>
    <row r="120" spans="1:22" x14ac:dyDescent="0.25">
      <c r="A120" s="213" t="s">
        <v>203</v>
      </c>
      <c r="B120" s="224" t="s">
        <v>603</v>
      </c>
      <c r="C120" s="170" t="s">
        <v>603</v>
      </c>
      <c r="D120" s="218" t="s">
        <v>193</v>
      </c>
      <c r="E120" s="228"/>
      <c r="F120" s="228"/>
      <c r="G120" s="217" t="s">
        <v>146</v>
      </c>
      <c r="H120" s="218" t="s">
        <v>319</v>
      </c>
      <c r="I120" s="218"/>
      <c r="J120" s="218"/>
      <c r="K120" s="218"/>
      <c r="L120" s="218"/>
      <c r="M120" s="218"/>
      <c r="N120" s="121" t="s">
        <v>603</v>
      </c>
      <c r="O120" s="133" t="s">
        <v>603</v>
      </c>
      <c r="P120" s="161"/>
      <c r="Q120" s="119" t="s">
        <v>603</v>
      </c>
      <c r="R120" s="236"/>
      <c r="S120" s="303"/>
      <c r="T120" s="301"/>
      <c r="U120" s="271"/>
      <c r="V120" s="126"/>
    </row>
    <row r="121" spans="1:22" x14ac:dyDescent="0.25">
      <c r="A121" s="213" t="s">
        <v>204</v>
      </c>
      <c r="B121" s="224" t="s">
        <v>603</v>
      </c>
      <c r="C121" s="170" t="s">
        <v>603</v>
      </c>
      <c r="D121" s="218" t="s">
        <v>193</v>
      </c>
      <c r="E121" s="228">
        <v>19.2</v>
      </c>
      <c r="F121" s="228">
        <v>-69.218999999999994</v>
      </c>
      <c r="G121" s="217" t="s">
        <v>146</v>
      </c>
      <c r="H121" s="218" t="s">
        <v>319</v>
      </c>
      <c r="I121" s="218"/>
      <c r="J121" s="218"/>
      <c r="K121" s="218"/>
      <c r="L121" s="218"/>
      <c r="M121" s="218"/>
      <c r="N121" s="121" t="s">
        <v>603</v>
      </c>
      <c r="O121" s="133" t="s">
        <v>603</v>
      </c>
      <c r="P121" s="161"/>
      <c r="Q121" s="119" t="s">
        <v>603</v>
      </c>
      <c r="R121" s="236"/>
      <c r="S121" s="303"/>
      <c r="T121" s="301"/>
      <c r="U121" s="271"/>
      <c r="V121" s="126"/>
    </row>
    <row r="122" spans="1:22" x14ac:dyDescent="0.25">
      <c r="A122" s="213" t="s">
        <v>205</v>
      </c>
      <c r="B122" s="224" t="s">
        <v>603</v>
      </c>
      <c r="C122" s="170" t="s">
        <v>603</v>
      </c>
      <c r="D122" s="218" t="s">
        <v>193</v>
      </c>
      <c r="E122" s="228"/>
      <c r="F122" s="228"/>
      <c r="G122" s="217" t="s">
        <v>146</v>
      </c>
      <c r="H122" s="218" t="s">
        <v>321</v>
      </c>
      <c r="I122" s="218"/>
      <c r="J122" s="218"/>
      <c r="K122" s="218"/>
      <c r="L122" s="218"/>
      <c r="M122" s="218"/>
      <c r="N122" s="121" t="s">
        <v>603</v>
      </c>
      <c r="O122" s="134" t="s">
        <v>603</v>
      </c>
      <c r="P122" s="161"/>
      <c r="Q122" s="119" t="s">
        <v>603</v>
      </c>
      <c r="R122" s="236"/>
      <c r="S122" s="303"/>
      <c r="T122" s="301"/>
      <c r="U122" s="271"/>
      <c r="V122" s="126"/>
    </row>
    <row r="123" spans="1:22" x14ac:dyDescent="0.25">
      <c r="A123" s="213" t="s">
        <v>206</v>
      </c>
      <c r="B123" s="224" t="s">
        <v>603</v>
      </c>
      <c r="C123" s="170" t="s">
        <v>603</v>
      </c>
      <c r="D123" s="218" t="s">
        <v>193</v>
      </c>
      <c r="E123" s="228">
        <v>17.926400000000001</v>
      </c>
      <c r="F123" s="228">
        <v>-71.655100000000004</v>
      </c>
      <c r="G123" s="217" t="s">
        <v>146</v>
      </c>
      <c r="H123" s="218" t="s">
        <v>321</v>
      </c>
      <c r="I123" s="218"/>
      <c r="J123" s="218"/>
      <c r="K123" s="218"/>
      <c r="L123" s="218"/>
      <c r="M123" s="218"/>
      <c r="N123" s="121" t="s">
        <v>603</v>
      </c>
      <c r="O123" s="134" t="s">
        <v>603</v>
      </c>
      <c r="P123" s="161"/>
      <c r="Q123" s="119" t="s">
        <v>603</v>
      </c>
      <c r="R123" s="236"/>
      <c r="S123" s="303"/>
      <c r="T123" s="301"/>
      <c r="U123" s="271"/>
      <c r="V123" s="126"/>
    </row>
    <row r="124" spans="1:22" x14ac:dyDescent="0.25">
      <c r="A124" s="213" t="s">
        <v>207</v>
      </c>
      <c r="B124" s="224" t="s">
        <v>603</v>
      </c>
      <c r="C124" s="170" t="s">
        <v>603</v>
      </c>
      <c r="D124" s="215" t="s">
        <v>193</v>
      </c>
      <c r="E124" s="216">
        <v>18.457899999999999</v>
      </c>
      <c r="F124" s="216">
        <v>-69.913399999999996</v>
      </c>
      <c r="G124" s="217" t="s">
        <v>74</v>
      </c>
      <c r="H124" s="215" t="s">
        <v>321</v>
      </c>
      <c r="I124" s="215"/>
      <c r="J124" s="215"/>
      <c r="K124" s="215"/>
      <c r="L124" s="215"/>
      <c r="M124" s="215"/>
      <c r="N124" s="121" t="s">
        <v>603</v>
      </c>
      <c r="O124" s="136" t="s">
        <v>603</v>
      </c>
      <c r="P124" s="161"/>
      <c r="Q124" s="119" t="s">
        <v>603</v>
      </c>
      <c r="R124" s="236"/>
      <c r="S124" s="303"/>
      <c r="T124" s="301"/>
      <c r="U124" s="271"/>
      <c r="V124" s="126"/>
    </row>
    <row r="125" spans="1:22" x14ac:dyDescent="0.25">
      <c r="A125" s="366" t="s">
        <v>208</v>
      </c>
      <c r="B125" s="215" t="s">
        <v>209</v>
      </c>
      <c r="C125" s="214" t="s">
        <v>10</v>
      </c>
      <c r="D125" s="358" t="s">
        <v>210</v>
      </c>
      <c r="E125" s="379">
        <v>5.2844439999999997</v>
      </c>
      <c r="F125" s="379">
        <v>-52.586944000000003</v>
      </c>
      <c r="G125" s="363" t="s">
        <v>12</v>
      </c>
      <c r="H125" s="358" t="s">
        <v>331</v>
      </c>
      <c r="I125" s="358" t="s">
        <v>333</v>
      </c>
      <c r="J125" s="358"/>
      <c r="K125" s="215" t="s">
        <v>188</v>
      </c>
      <c r="L125" s="215">
        <v>6</v>
      </c>
      <c r="M125" s="215">
        <v>1</v>
      </c>
      <c r="N125" s="121"/>
      <c r="O125" s="132"/>
      <c r="P125" s="161"/>
      <c r="Q125" s="137">
        <v>1</v>
      </c>
      <c r="R125" s="236"/>
      <c r="S125" s="309" t="s">
        <v>651</v>
      </c>
      <c r="T125" s="312">
        <v>39</v>
      </c>
      <c r="U125" s="271"/>
      <c r="V125" s="126"/>
    </row>
    <row r="126" spans="1:22" x14ac:dyDescent="0.25">
      <c r="A126" s="359"/>
      <c r="B126" s="215" t="s">
        <v>211</v>
      </c>
      <c r="C126" s="220" t="s">
        <v>10</v>
      </c>
      <c r="D126" s="359"/>
      <c r="E126" s="359"/>
      <c r="F126" s="359"/>
      <c r="G126" s="363"/>
      <c r="H126" s="359"/>
      <c r="I126" s="359"/>
      <c r="J126" s="359"/>
      <c r="K126" s="215" t="s">
        <v>336</v>
      </c>
      <c r="L126" s="215">
        <v>5</v>
      </c>
      <c r="M126" s="215">
        <v>1</v>
      </c>
      <c r="N126" s="121"/>
      <c r="O126" s="132"/>
      <c r="P126" s="161"/>
      <c r="Q126" s="137">
        <v>1</v>
      </c>
      <c r="R126" s="236"/>
      <c r="S126" s="311"/>
      <c r="T126" s="314"/>
      <c r="U126" s="271"/>
      <c r="V126" s="126"/>
    </row>
    <row r="127" spans="1:22" x14ac:dyDescent="0.25">
      <c r="A127" s="366" t="s">
        <v>212</v>
      </c>
      <c r="B127" s="358" t="s">
        <v>214</v>
      </c>
      <c r="C127" s="214" t="s">
        <v>178</v>
      </c>
      <c r="D127" s="358" t="s">
        <v>216</v>
      </c>
      <c r="E127" s="360" t="s">
        <v>338</v>
      </c>
      <c r="F127" s="360">
        <v>-61.7333</v>
      </c>
      <c r="G127" s="363" t="s">
        <v>12</v>
      </c>
      <c r="H127" s="358" t="s">
        <v>339</v>
      </c>
      <c r="I127" s="358" t="s">
        <v>340</v>
      </c>
      <c r="J127" s="358"/>
      <c r="K127" s="380" t="s">
        <v>103</v>
      </c>
      <c r="L127" s="380">
        <v>5</v>
      </c>
      <c r="M127" s="215">
        <v>1</v>
      </c>
      <c r="N127" s="230">
        <v>99.8</v>
      </c>
      <c r="O127" s="131">
        <v>97.935000000000002</v>
      </c>
      <c r="P127" s="161"/>
      <c r="Q127" s="137">
        <v>2</v>
      </c>
      <c r="R127" s="236"/>
      <c r="S127" s="309" t="s">
        <v>652</v>
      </c>
      <c r="T127" s="312">
        <v>98</v>
      </c>
      <c r="U127" s="271"/>
      <c r="V127" s="126"/>
    </row>
    <row r="128" spans="1:22" x14ac:dyDescent="0.25">
      <c r="A128" s="359"/>
      <c r="B128" s="377"/>
      <c r="C128" s="214" t="s">
        <v>10</v>
      </c>
      <c r="D128" s="359"/>
      <c r="E128" s="359"/>
      <c r="F128" s="359"/>
      <c r="G128" s="363"/>
      <c r="H128" s="359"/>
      <c r="I128" s="359"/>
      <c r="J128" s="359"/>
      <c r="K128" s="359"/>
      <c r="L128" s="359"/>
      <c r="M128" s="215">
        <v>1</v>
      </c>
      <c r="N128" s="230">
        <v>99.8</v>
      </c>
      <c r="O128" s="131">
        <v>97.918999999999997</v>
      </c>
      <c r="P128" s="161"/>
      <c r="Q128" s="137">
        <v>2</v>
      </c>
      <c r="R128" s="236"/>
      <c r="S128" s="310"/>
      <c r="T128" s="313"/>
      <c r="U128" s="271"/>
      <c r="V128" s="126"/>
    </row>
    <row r="129" spans="1:22" x14ac:dyDescent="0.25">
      <c r="A129" s="359"/>
      <c r="B129" s="377"/>
      <c r="C129" s="214" t="s">
        <v>106</v>
      </c>
      <c r="D129" s="359"/>
      <c r="E129" s="359"/>
      <c r="F129" s="359"/>
      <c r="G129" s="363"/>
      <c r="H129" s="359"/>
      <c r="I129" s="359"/>
      <c r="J129" s="359"/>
      <c r="K129" s="359"/>
      <c r="L129" s="359"/>
      <c r="M129" s="221">
        <v>5</v>
      </c>
      <c r="N129" s="230">
        <v>99.8</v>
      </c>
      <c r="O129" s="131">
        <v>97.927999999999997</v>
      </c>
      <c r="P129" s="161"/>
      <c r="Q129" s="137">
        <v>2</v>
      </c>
      <c r="R129" s="236"/>
      <c r="S129" s="311"/>
      <c r="T129" s="314"/>
      <c r="U129" s="271"/>
      <c r="V129" s="126"/>
    </row>
    <row r="130" spans="1:22" x14ac:dyDescent="0.25">
      <c r="A130" s="213" t="s">
        <v>217</v>
      </c>
      <c r="B130" s="224" t="s">
        <v>603</v>
      </c>
      <c r="C130" s="170" t="s">
        <v>603</v>
      </c>
      <c r="D130" s="218" t="s">
        <v>216</v>
      </c>
      <c r="E130" s="228">
        <v>12.1</v>
      </c>
      <c r="F130" s="228">
        <v>-61.75</v>
      </c>
      <c r="G130" s="217" t="s">
        <v>80</v>
      </c>
      <c r="H130" s="218" t="s">
        <v>344</v>
      </c>
      <c r="I130" s="218"/>
      <c r="J130" s="218"/>
      <c r="K130" s="218"/>
      <c r="L130" s="218"/>
      <c r="M130" s="218"/>
      <c r="N130" s="121" t="s">
        <v>603</v>
      </c>
      <c r="O130" s="133" t="s">
        <v>603</v>
      </c>
      <c r="P130" s="161"/>
      <c r="Q130" s="119" t="s">
        <v>603</v>
      </c>
      <c r="R130" s="236"/>
      <c r="S130" s="303"/>
      <c r="T130" s="301"/>
      <c r="U130" s="271"/>
      <c r="V130" s="126"/>
    </row>
    <row r="131" spans="1:22" x14ac:dyDescent="0.25">
      <c r="A131" s="213" t="s">
        <v>345</v>
      </c>
      <c r="B131" s="224" t="s">
        <v>603</v>
      </c>
      <c r="C131" s="170" t="s">
        <v>603</v>
      </c>
      <c r="D131" s="218" t="s">
        <v>216</v>
      </c>
      <c r="E131" s="228">
        <v>12.3</v>
      </c>
      <c r="F131" s="228">
        <v>-61.7</v>
      </c>
      <c r="G131" s="217" t="s">
        <v>80</v>
      </c>
      <c r="H131" s="218" t="s">
        <v>346</v>
      </c>
      <c r="I131" s="218"/>
      <c r="J131" s="218"/>
      <c r="K131" s="218"/>
      <c r="L131" s="218"/>
      <c r="M131" s="218"/>
      <c r="N131" s="121" t="s">
        <v>603</v>
      </c>
      <c r="O131" s="133" t="s">
        <v>603</v>
      </c>
      <c r="P131" s="161"/>
      <c r="Q131" s="119" t="s">
        <v>603</v>
      </c>
      <c r="R131" s="236"/>
      <c r="S131" s="303"/>
      <c r="T131" s="301"/>
      <c r="U131" s="271"/>
      <c r="V131" s="126"/>
    </row>
    <row r="132" spans="1:22" x14ac:dyDescent="0.25">
      <c r="A132" s="366" t="s">
        <v>219</v>
      </c>
      <c r="B132" s="218" t="s">
        <v>220</v>
      </c>
      <c r="C132" s="219" t="s">
        <v>10</v>
      </c>
      <c r="D132" s="361" t="s">
        <v>221</v>
      </c>
      <c r="E132" s="376">
        <v>16.224398000000001</v>
      </c>
      <c r="F132" s="376">
        <v>-61.531452000000002</v>
      </c>
      <c r="G132" s="363" t="s">
        <v>12</v>
      </c>
      <c r="H132" s="361" t="s">
        <v>351</v>
      </c>
      <c r="I132" s="361" t="s">
        <v>353</v>
      </c>
      <c r="J132" s="361"/>
      <c r="K132" s="218" t="s">
        <v>188</v>
      </c>
      <c r="L132" s="218">
        <v>5</v>
      </c>
      <c r="M132" s="218">
        <v>1</v>
      </c>
      <c r="N132" s="230">
        <v>99.62</v>
      </c>
      <c r="O132" s="131">
        <v>90.007000000000005</v>
      </c>
      <c r="P132" s="161"/>
      <c r="Q132" s="137">
        <v>1</v>
      </c>
      <c r="R132" s="236"/>
      <c r="S132" s="303"/>
      <c r="T132" s="301"/>
      <c r="U132" s="271"/>
      <c r="V132" s="126"/>
    </row>
    <row r="133" spans="1:22" x14ac:dyDescent="0.25">
      <c r="A133" s="359"/>
      <c r="B133" s="215" t="s">
        <v>222</v>
      </c>
      <c r="C133" s="220" t="s">
        <v>10</v>
      </c>
      <c r="D133" s="359"/>
      <c r="E133" s="359"/>
      <c r="F133" s="359"/>
      <c r="G133" s="363"/>
      <c r="H133" s="359"/>
      <c r="I133" s="359"/>
      <c r="J133" s="359"/>
      <c r="K133" s="218" t="s">
        <v>336</v>
      </c>
      <c r="L133" s="218">
        <v>6</v>
      </c>
      <c r="M133" s="218"/>
      <c r="N133" s="230"/>
      <c r="O133" s="131"/>
      <c r="P133" s="161"/>
      <c r="Q133" s="137">
        <v>1</v>
      </c>
      <c r="R133" s="236"/>
      <c r="S133" s="303"/>
      <c r="T133" s="301"/>
      <c r="U133" s="271"/>
      <c r="V133" s="126"/>
    </row>
    <row r="134" spans="1:22" x14ac:dyDescent="0.25">
      <c r="A134" s="213" t="s">
        <v>223</v>
      </c>
      <c r="B134" s="215" t="s">
        <v>224</v>
      </c>
      <c r="C134" s="214" t="s">
        <v>10</v>
      </c>
      <c r="D134" s="215" t="s">
        <v>221</v>
      </c>
      <c r="E134" s="216">
        <v>16.305289999999999</v>
      </c>
      <c r="F134" s="216">
        <v>-61.795909999999999</v>
      </c>
      <c r="G134" s="217" t="s">
        <v>12</v>
      </c>
      <c r="H134" s="215" t="s">
        <v>358</v>
      </c>
      <c r="I134" s="215" t="s">
        <v>359</v>
      </c>
      <c r="J134" s="215"/>
      <c r="K134" s="215" t="s">
        <v>360</v>
      </c>
      <c r="L134" s="215">
        <v>5</v>
      </c>
      <c r="M134" s="215">
        <v>1</v>
      </c>
      <c r="N134" s="230">
        <v>93.5</v>
      </c>
      <c r="O134" s="131">
        <v>98.335999999999999</v>
      </c>
      <c r="P134" s="161"/>
      <c r="Q134" s="137">
        <v>2</v>
      </c>
      <c r="R134" s="236"/>
      <c r="S134" s="303"/>
      <c r="T134" s="301"/>
      <c r="U134" s="271"/>
      <c r="V134" s="126"/>
    </row>
    <row r="135" spans="1:22" ht="30" x14ac:dyDescent="0.25">
      <c r="A135" s="213" t="s">
        <v>225</v>
      </c>
      <c r="B135" s="215" t="s">
        <v>226</v>
      </c>
      <c r="C135" s="214" t="s">
        <v>10</v>
      </c>
      <c r="D135" s="215" t="s">
        <v>221</v>
      </c>
      <c r="E135" s="216">
        <v>16.302890000000001</v>
      </c>
      <c r="F135" s="216">
        <v>-61.072479999999999</v>
      </c>
      <c r="G135" s="217" t="s">
        <v>31</v>
      </c>
      <c r="H135" s="215" t="s">
        <v>365</v>
      </c>
      <c r="I135" s="215" t="s">
        <v>366</v>
      </c>
      <c r="J135" s="215"/>
      <c r="K135" s="221" t="s">
        <v>360</v>
      </c>
      <c r="L135" s="221">
        <v>5</v>
      </c>
      <c r="M135" s="221">
        <v>1</v>
      </c>
      <c r="N135" s="230">
        <v>0</v>
      </c>
      <c r="O135" s="131">
        <v>0</v>
      </c>
      <c r="P135" s="161"/>
      <c r="Q135" s="137">
        <v>0</v>
      </c>
      <c r="R135" s="236"/>
      <c r="S135" s="303"/>
      <c r="T135" s="301"/>
      <c r="U135" s="271"/>
      <c r="V135" s="126"/>
    </row>
    <row r="136" spans="1:22" x14ac:dyDescent="0.25">
      <c r="A136" s="366" t="s">
        <v>227</v>
      </c>
      <c r="B136" s="358" t="s">
        <v>228</v>
      </c>
      <c r="C136" s="214" t="s">
        <v>27</v>
      </c>
      <c r="D136" s="358" t="s">
        <v>229</v>
      </c>
      <c r="E136" s="360">
        <v>15.694618</v>
      </c>
      <c r="F136" s="360">
        <v>-88.622017999999997</v>
      </c>
      <c r="G136" s="363" t="s">
        <v>31</v>
      </c>
      <c r="H136" s="358" t="s">
        <v>370</v>
      </c>
      <c r="I136" s="362">
        <v>96500162</v>
      </c>
      <c r="J136" s="362"/>
      <c r="K136" s="358" t="s">
        <v>371</v>
      </c>
      <c r="L136" s="358">
        <v>5</v>
      </c>
      <c r="M136" s="215">
        <v>1</v>
      </c>
      <c r="N136" s="230">
        <v>0</v>
      </c>
      <c r="O136" s="131">
        <v>0</v>
      </c>
      <c r="P136" s="161"/>
      <c r="Q136" s="137">
        <v>0</v>
      </c>
      <c r="R136" s="236"/>
      <c r="S136" s="303"/>
      <c r="T136" s="301"/>
      <c r="U136" s="271"/>
      <c r="V136" s="126"/>
    </row>
    <row r="137" spans="1:22" x14ac:dyDescent="0.25">
      <c r="A137" s="359"/>
      <c r="B137" s="377"/>
      <c r="C137" s="214" t="s">
        <v>10</v>
      </c>
      <c r="D137" s="359"/>
      <c r="E137" s="359"/>
      <c r="F137" s="359"/>
      <c r="G137" s="363"/>
      <c r="H137" s="359"/>
      <c r="I137" s="359"/>
      <c r="J137" s="359"/>
      <c r="K137" s="359"/>
      <c r="L137" s="359"/>
      <c r="M137" s="215"/>
      <c r="N137" s="230">
        <v>0</v>
      </c>
      <c r="O137" s="131">
        <v>0</v>
      </c>
      <c r="P137" s="238"/>
      <c r="Q137" s="137">
        <v>0</v>
      </c>
      <c r="R137" s="236"/>
      <c r="S137" s="303"/>
      <c r="T137" s="301"/>
      <c r="U137" s="271"/>
      <c r="V137" s="126"/>
    </row>
    <row r="138" spans="1:22" x14ac:dyDescent="0.25">
      <c r="A138" s="366" t="s">
        <v>230</v>
      </c>
      <c r="B138" s="369" t="s">
        <v>622</v>
      </c>
      <c r="C138" s="170" t="s">
        <v>19</v>
      </c>
      <c r="D138" s="358" t="s">
        <v>231</v>
      </c>
      <c r="E138" s="379">
        <v>26.657</v>
      </c>
      <c r="F138" s="379">
        <v>-85.790999999999997</v>
      </c>
      <c r="G138" s="363" t="s">
        <v>31</v>
      </c>
      <c r="H138" s="212"/>
      <c r="I138" s="212"/>
      <c r="J138" s="212"/>
      <c r="K138" s="212"/>
      <c r="L138" s="212"/>
      <c r="M138" s="215"/>
      <c r="N138" s="230">
        <v>0</v>
      </c>
      <c r="O138" s="131">
        <v>0</v>
      </c>
      <c r="P138" s="367">
        <v>0</v>
      </c>
      <c r="Q138" s="239"/>
      <c r="R138" s="236"/>
      <c r="S138" s="303"/>
      <c r="T138" s="301"/>
      <c r="U138" s="271"/>
      <c r="V138" s="126"/>
    </row>
    <row r="139" spans="1:22" x14ac:dyDescent="0.25">
      <c r="A139" s="366"/>
      <c r="B139" s="369"/>
      <c r="C139" s="170" t="s">
        <v>592</v>
      </c>
      <c r="D139" s="358"/>
      <c r="E139" s="379"/>
      <c r="F139" s="379"/>
      <c r="G139" s="363"/>
      <c r="H139" s="215" t="s">
        <v>88</v>
      </c>
      <c r="I139" s="215"/>
      <c r="J139" s="215"/>
      <c r="K139" s="215"/>
      <c r="L139" s="215"/>
      <c r="M139" s="215"/>
      <c r="N139" s="121">
        <v>0</v>
      </c>
      <c r="O139" s="131">
        <v>0</v>
      </c>
      <c r="P139" s="367"/>
      <c r="Q139" s="240"/>
      <c r="R139" s="236"/>
      <c r="S139" s="303"/>
      <c r="T139" s="301"/>
      <c r="U139" s="271"/>
      <c r="V139" s="126"/>
    </row>
    <row r="140" spans="1:22" s="250" customFormat="1" x14ac:dyDescent="0.25">
      <c r="A140" s="158" t="s">
        <v>613</v>
      </c>
      <c r="B140" s="224" t="s">
        <v>603</v>
      </c>
      <c r="C140" s="170" t="s">
        <v>603</v>
      </c>
      <c r="D140" s="224" t="s">
        <v>231</v>
      </c>
      <c r="E140" s="243">
        <v>25.2</v>
      </c>
      <c r="F140" s="243">
        <v>-87</v>
      </c>
      <c r="G140" s="244" t="s">
        <v>71</v>
      </c>
      <c r="H140" s="224"/>
      <c r="I140" s="224"/>
      <c r="J140" s="224"/>
      <c r="K140" s="224"/>
      <c r="L140" s="224"/>
      <c r="M140" s="224"/>
      <c r="N140" s="252" t="s">
        <v>603</v>
      </c>
      <c r="O140" s="134" t="s">
        <v>603</v>
      </c>
      <c r="P140" s="139" t="s">
        <v>603</v>
      </c>
      <c r="Q140" s="247"/>
      <c r="R140" s="161"/>
      <c r="S140" s="303"/>
      <c r="T140" s="301"/>
      <c r="U140" s="279" t="s">
        <v>618</v>
      </c>
      <c r="V140" s="248"/>
    </row>
    <row r="141" spans="1:22" x14ac:dyDescent="0.25">
      <c r="A141" s="158" t="s">
        <v>233</v>
      </c>
      <c r="B141" s="224" t="s">
        <v>603</v>
      </c>
      <c r="C141" s="170" t="s">
        <v>603</v>
      </c>
      <c r="D141" s="215" t="s">
        <v>231</v>
      </c>
      <c r="E141" s="222"/>
      <c r="F141" s="222"/>
      <c r="G141" s="217" t="s">
        <v>31</v>
      </c>
      <c r="H141" s="215" t="s">
        <v>88</v>
      </c>
      <c r="I141" s="215"/>
      <c r="J141" s="215"/>
      <c r="K141" s="215"/>
      <c r="L141" s="215"/>
      <c r="M141" s="215"/>
      <c r="N141" s="121" t="s">
        <v>603</v>
      </c>
      <c r="O141" s="133" t="s">
        <v>603</v>
      </c>
      <c r="P141" s="139" t="s">
        <v>617</v>
      </c>
      <c r="Q141" s="241"/>
      <c r="R141" s="236"/>
      <c r="S141" s="303"/>
      <c r="T141" s="301"/>
      <c r="U141" s="271" t="s">
        <v>616</v>
      </c>
      <c r="V141" s="126"/>
    </row>
    <row r="142" spans="1:22" x14ac:dyDescent="0.25">
      <c r="A142" s="213" t="s">
        <v>234</v>
      </c>
      <c r="B142" s="218" t="s">
        <v>235</v>
      </c>
      <c r="C142" s="265"/>
      <c r="D142" s="218" t="s">
        <v>236</v>
      </c>
      <c r="E142" s="149">
        <v>6.81</v>
      </c>
      <c r="F142" s="149">
        <v>-58.168329999999997</v>
      </c>
      <c r="G142" s="217" t="s">
        <v>55</v>
      </c>
      <c r="H142" s="218" t="s">
        <v>383</v>
      </c>
      <c r="I142" s="215"/>
      <c r="J142" s="218"/>
      <c r="K142" s="218"/>
      <c r="L142" s="218"/>
      <c r="M142" s="218"/>
      <c r="N142" s="121" t="s">
        <v>603</v>
      </c>
      <c r="O142" s="136" t="s">
        <v>603</v>
      </c>
      <c r="P142" s="237"/>
      <c r="Q142" s="119" t="s">
        <v>603</v>
      </c>
      <c r="R142" s="236"/>
      <c r="S142" s="303"/>
      <c r="T142" s="301"/>
      <c r="U142" s="271"/>
      <c r="V142" s="126"/>
    </row>
    <row r="143" spans="1:22" x14ac:dyDescent="0.25">
      <c r="A143" s="213" t="s">
        <v>237</v>
      </c>
      <c r="B143" s="224" t="s">
        <v>603</v>
      </c>
      <c r="C143" s="170" t="s">
        <v>603</v>
      </c>
      <c r="D143" s="218" t="s">
        <v>236</v>
      </c>
      <c r="E143" s="228">
        <v>6.766667</v>
      </c>
      <c r="F143" s="228">
        <v>-58.166666999999997</v>
      </c>
      <c r="G143" s="217" t="s">
        <v>55</v>
      </c>
      <c r="H143" s="218" t="s">
        <v>385</v>
      </c>
      <c r="I143" s="215" t="s">
        <v>387</v>
      </c>
      <c r="J143" s="218"/>
      <c r="K143" s="218"/>
      <c r="L143" s="218"/>
      <c r="M143" s="218"/>
      <c r="N143" s="121" t="s">
        <v>603</v>
      </c>
      <c r="O143" s="136" t="s">
        <v>603</v>
      </c>
      <c r="P143" s="161"/>
      <c r="Q143" s="119" t="s">
        <v>603</v>
      </c>
      <c r="R143" s="236"/>
      <c r="S143" s="303"/>
      <c r="T143" s="301"/>
      <c r="U143" s="271"/>
      <c r="V143" s="126"/>
    </row>
    <row r="144" spans="1:22" x14ac:dyDescent="0.25">
      <c r="A144" s="213" t="s">
        <v>238</v>
      </c>
      <c r="B144" s="224" t="s">
        <v>603</v>
      </c>
      <c r="C144" s="170" t="s">
        <v>603</v>
      </c>
      <c r="D144" s="215" t="s">
        <v>236</v>
      </c>
      <c r="E144" s="233" t="s">
        <v>391</v>
      </c>
      <c r="F144" s="216">
        <v>-57.533329999999999</v>
      </c>
      <c r="G144" s="217" t="s">
        <v>31</v>
      </c>
      <c r="H144" s="215" t="s">
        <v>393</v>
      </c>
      <c r="I144" s="215" t="s">
        <v>395</v>
      </c>
      <c r="J144" s="215"/>
      <c r="K144" s="215"/>
      <c r="L144" s="215"/>
      <c r="M144" s="215"/>
      <c r="N144" s="121" t="s">
        <v>603</v>
      </c>
      <c r="O144" s="136" t="s">
        <v>603</v>
      </c>
      <c r="P144" s="161"/>
      <c r="Q144" s="119" t="s">
        <v>603</v>
      </c>
      <c r="R144" s="236"/>
      <c r="S144" s="303"/>
      <c r="T144" s="301"/>
      <c r="U144" s="271"/>
      <c r="V144" s="126"/>
    </row>
    <row r="145" spans="1:22" x14ac:dyDescent="0.25">
      <c r="A145" s="213" t="s">
        <v>239</v>
      </c>
      <c r="B145" s="224" t="s">
        <v>603</v>
      </c>
      <c r="C145" s="170" t="s">
        <v>603</v>
      </c>
      <c r="D145" s="218" t="s">
        <v>236</v>
      </c>
      <c r="E145" s="223" t="s">
        <v>397</v>
      </c>
      <c r="F145" s="228">
        <v>-58.416670000000003</v>
      </c>
      <c r="G145" s="217" t="s">
        <v>240</v>
      </c>
      <c r="H145" s="218" t="s">
        <v>393</v>
      </c>
      <c r="I145" s="215"/>
      <c r="J145" s="218"/>
      <c r="K145" s="218"/>
      <c r="L145" s="218"/>
      <c r="M145" s="218"/>
      <c r="N145" s="121" t="s">
        <v>603</v>
      </c>
      <c r="O145" s="136" t="s">
        <v>603</v>
      </c>
      <c r="P145" s="161"/>
      <c r="Q145" s="119" t="s">
        <v>603</v>
      </c>
      <c r="R145" s="236"/>
      <c r="S145" s="303"/>
      <c r="T145" s="301"/>
      <c r="U145" s="374"/>
      <c r="V145" s="126"/>
    </row>
    <row r="146" spans="1:22" x14ac:dyDescent="0.25">
      <c r="A146" s="366" t="s">
        <v>241</v>
      </c>
      <c r="B146" s="358" t="s">
        <v>242</v>
      </c>
      <c r="C146" s="219" t="s">
        <v>106</v>
      </c>
      <c r="D146" s="358" t="s">
        <v>243</v>
      </c>
      <c r="E146" s="360">
        <v>19.7593</v>
      </c>
      <c r="F146" s="360">
        <v>-72.193299999999994</v>
      </c>
      <c r="G146" s="363" t="s">
        <v>31</v>
      </c>
      <c r="H146" s="358" t="s">
        <v>400</v>
      </c>
      <c r="I146" s="358" t="s">
        <v>402</v>
      </c>
      <c r="J146" s="358"/>
      <c r="K146" s="362" t="s">
        <v>403</v>
      </c>
      <c r="L146" s="362">
        <v>5</v>
      </c>
      <c r="M146" s="218">
        <v>1</v>
      </c>
      <c r="N146" s="230">
        <v>0</v>
      </c>
      <c r="O146" s="131">
        <v>0</v>
      </c>
      <c r="P146" s="161"/>
      <c r="Q146" s="137">
        <v>0</v>
      </c>
      <c r="R146" s="236"/>
      <c r="S146" s="303"/>
      <c r="T146" s="301"/>
      <c r="U146" s="375"/>
      <c r="V146" s="126"/>
    </row>
    <row r="147" spans="1:22" x14ac:dyDescent="0.25">
      <c r="A147" s="359"/>
      <c r="B147" s="377"/>
      <c r="C147" s="219" t="s">
        <v>178</v>
      </c>
      <c r="D147" s="359"/>
      <c r="E147" s="359"/>
      <c r="F147" s="359"/>
      <c r="G147" s="363"/>
      <c r="H147" s="359"/>
      <c r="I147" s="359"/>
      <c r="J147" s="359"/>
      <c r="K147" s="359"/>
      <c r="L147" s="359"/>
      <c r="M147" s="218">
        <v>1</v>
      </c>
      <c r="N147" s="230">
        <v>0</v>
      </c>
      <c r="O147" s="131">
        <v>0</v>
      </c>
      <c r="P147" s="161"/>
      <c r="Q147" s="137">
        <v>0</v>
      </c>
      <c r="R147" s="236"/>
      <c r="S147" s="303"/>
      <c r="T147" s="301"/>
      <c r="U147" s="383"/>
      <c r="V147" s="126"/>
    </row>
    <row r="148" spans="1:22" x14ac:dyDescent="0.25">
      <c r="A148" s="359"/>
      <c r="B148" s="377"/>
      <c r="C148" s="214" t="s">
        <v>16</v>
      </c>
      <c r="D148" s="359"/>
      <c r="E148" s="359"/>
      <c r="F148" s="359"/>
      <c r="G148" s="363"/>
      <c r="H148" s="359"/>
      <c r="I148" s="359"/>
      <c r="J148" s="359"/>
      <c r="K148" s="359"/>
      <c r="L148" s="359"/>
      <c r="M148" s="211">
        <v>5</v>
      </c>
      <c r="N148" s="230">
        <v>0</v>
      </c>
      <c r="O148" s="131">
        <v>0</v>
      </c>
      <c r="P148" s="161"/>
      <c r="Q148" s="137">
        <v>0</v>
      </c>
      <c r="R148" s="236"/>
      <c r="S148" s="303"/>
      <c r="T148" s="305"/>
      <c r="U148" s="384"/>
      <c r="V148" s="126"/>
    </row>
    <row r="149" spans="1:22" x14ac:dyDescent="0.25">
      <c r="A149" s="366" t="s">
        <v>244</v>
      </c>
      <c r="B149" s="358" t="s">
        <v>245</v>
      </c>
      <c r="C149" s="214" t="s">
        <v>27</v>
      </c>
      <c r="D149" s="358" t="s">
        <v>243</v>
      </c>
      <c r="E149" s="360">
        <v>18.230958000000001</v>
      </c>
      <c r="F149" s="360">
        <v>-72.535387999999998</v>
      </c>
      <c r="G149" s="381" t="s">
        <v>31</v>
      </c>
      <c r="H149" s="358" t="s">
        <v>400</v>
      </c>
      <c r="I149" s="358" t="s">
        <v>411</v>
      </c>
      <c r="J149" s="358"/>
      <c r="K149" s="362" t="s">
        <v>403</v>
      </c>
      <c r="L149" s="362">
        <v>5</v>
      </c>
      <c r="M149" s="211">
        <v>1</v>
      </c>
      <c r="N149" s="230"/>
      <c r="O149" s="131"/>
      <c r="P149" s="161"/>
      <c r="Q149" s="137">
        <v>0</v>
      </c>
      <c r="R149" s="236"/>
      <c r="S149" s="303"/>
      <c r="T149" s="301"/>
      <c r="U149" s="271"/>
      <c r="V149" s="126"/>
    </row>
    <row r="150" spans="1:22" x14ac:dyDescent="0.25">
      <c r="A150" s="359"/>
      <c r="B150" s="377"/>
      <c r="C150" s="214" t="s">
        <v>10</v>
      </c>
      <c r="D150" s="359"/>
      <c r="E150" s="359"/>
      <c r="F150" s="359"/>
      <c r="G150" s="382"/>
      <c r="H150" s="359"/>
      <c r="I150" s="359"/>
      <c r="J150" s="359"/>
      <c r="K150" s="359"/>
      <c r="L150" s="359"/>
      <c r="M150" s="211"/>
      <c r="N150" s="230"/>
      <c r="O150" s="131"/>
      <c r="P150" s="161"/>
      <c r="Q150" s="137">
        <v>0</v>
      </c>
      <c r="R150" s="236"/>
      <c r="S150" s="303"/>
      <c r="T150" s="301"/>
      <c r="U150" s="271"/>
      <c r="V150" s="126"/>
    </row>
    <row r="151" spans="1:22" x14ac:dyDescent="0.25">
      <c r="A151" s="366" t="s">
        <v>246</v>
      </c>
      <c r="B151" s="358" t="s">
        <v>553</v>
      </c>
      <c r="C151" s="214" t="s">
        <v>27</v>
      </c>
      <c r="D151" s="358" t="s">
        <v>243</v>
      </c>
      <c r="E151" s="360">
        <v>18.534471</v>
      </c>
      <c r="F151" s="360">
        <v>-72.380043999999998</v>
      </c>
      <c r="G151" s="381" t="s">
        <v>31</v>
      </c>
      <c r="H151" s="358" t="s">
        <v>400</v>
      </c>
      <c r="I151" s="358" t="s">
        <v>416</v>
      </c>
      <c r="J151" s="358">
        <v>209</v>
      </c>
      <c r="K151" s="358" t="s">
        <v>403</v>
      </c>
      <c r="L151" s="358">
        <v>5</v>
      </c>
      <c r="M151" s="215">
        <v>1</v>
      </c>
      <c r="N151" s="230">
        <v>0</v>
      </c>
      <c r="O151" s="131">
        <v>0</v>
      </c>
      <c r="P151" s="161"/>
      <c r="Q151" s="137">
        <v>0</v>
      </c>
      <c r="R151" s="236"/>
      <c r="S151" s="309" t="s">
        <v>652</v>
      </c>
      <c r="T151" s="312">
        <v>98</v>
      </c>
      <c r="U151" s="374"/>
      <c r="V151" s="126"/>
    </row>
    <row r="152" spans="1:22" x14ac:dyDescent="0.25">
      <c r="A152" s="359"/>
      <c r="B152" s="377"/>
      <c r="C152" s="214" t="s">
        <v>10</v>
      </c>
      <c r="D152" s="359"/>
      <c r="E152" s="359"/>
      <c r="F152" s="359"/>
      <c r="G152" s="382"/>
      <c r="H152" s="359"/>
      <c r="I152" s="359"/>
      <c r="J152" s="359"/>
      <c r="K152" s="359"/>
      <c r="L152" s="359"/>
      <c r="M152" s="215"/>
      <c r="N152" s="230">
        <v>0</v>
      </c>
      <c r="O152" s="131">
        <v>0</v>
      </c>
      <c r="P152" s="161"/>
      <c r="Q152" s="137">
        <v>0</v>
      </c>
      <c r="R152" s="236"/>
      <c r="S152" s="311"/>
      <c r="T152" s="314"/>
      <c r="U152" s="375"/>
      <c r="V152" s="126"/>
    </row>
    <row r="153" spans="1:22" x14ac:dyDescent="0.25">
      <c r="A153" s="213" t="s">
        <v>248</v>
      </c>
      <c r="B153" s="224" t="s">
        <v>603</v>
      </c>
      <c r="C153" s="170" t="s">
        <v>603</v>
      </c>
      <c r="D153" s="215" t="s">
        <v>243</v>
      </c>
      <c r="E153" s="216">
        <v>19.45</v>
      </c>
      <c r="F153" s="216">
        <v>-72.069999999999993</v>
      </c>
      <c r="G153" s="229" t="s">
        <v>249</v>
      </c>
      <c r="H153" s="215" t="s">
        <v>422</v>
      </c>
      <c r="I153" s="215"/>
      <c r="J153" s="215"/>
      <c r="K153" s="215"/>
      <c r="L153" s="215"/>
      <c r="M153" s="215"/>
      <c r="N153" s="121" t="s">
        <v>603</v>
      </c>
      <c r="O153" s="133" t="s">
        <v>603</v>
      </c>
      <c r="P153" s="161"/>
      <c r="Q153" s="119" t="s">
        <v>603</v>
      </c>
      <c r="R153" s="236"/>
      <c r="S153" s="303"/>
      <c r="T153" s="301"/>
      <c r="U153" s="374"/>
      <c r="V153" s="126"/>
    </row>
    <row r="154" spans="1:22" x14ac:dyDescent="0.25">
      <c r="A154" s="213" t="s">
        <v>584</v>
      </c>
      <c r="B154" s="224" t="s">
        <v>603</v>
      </c>
      <c r="C154" s="170" t="s">
        <v>603</v>
      </c>
      <c r="D154" s="215" t="s">
        <v>243</v>
      </c>
      <c r="E154" s="216">
        <v>19.079999999999998</v>
      </c>
      <c r="F154" s="216">
        <v>-73.366659999999996</v>
      </c>
      <c r="G154" s="229" t="s">
        <v>249</v>
      </c>
      <c r="H154" s="215" t="s">
        <v>422</v>
      </c>
      <c r="I154" s="215"/>
      <c r="J154" s="215"/>
      <c r="K154" s="215"/>
      <c r="L154" s="215"/>
      <c r="M154" s="215"/>
      <c r="N154" s="121" t="s">
        <v>603</v>
      </c>
      <c r="O154" s="133" t="s">
        <v>603</v>
      </c>
      <c r="P154" s="161"/>
      <c r="Q154" s="119" t="s">
        <v>603</v>
      </c>
      <c r="R154" s="236"/>
      <c r="S154" s="303"/>
      <c r="T154" s="301"/>
      <c r="U154" s="375"/>
      <c r="V154" s="126"/>
    </row>
    <row r="155" spans="1:22" x14ac:dyDescent="0.25">
      <c r="A155" s="366" t="s">
        <v>250</v>
      </c>
      <c r="B155" s="358" t="s">
        <v>251</v>
      </c>
      <c r="C155" s="214" t="s">
        <v>178</v>
      </c>
      <c r="D155" s="358" t="s">
        <v>243</v>
      </c>
      <c r="E155" s="360">
        <v>18.643000000000001</v>
      </c>
      <c r="F155" s="360">
        <v>-74.11</v>
      </c>
      <c r="G155" s="381" t="s">
        <v>80</v>
      </c>
      <c r="H155" s="358" t="s">
        <v>422</v>
      </c>
      <c r="I155" s="358" t="s">
        <v>428</v>
      </c>
      <c r="J155" s="358"/>
      <c r="K155" s="358" t="s">
        <v>403</v>
      </c>
      <c r="L155" s="358">
        <v>5</v>
      </c>
      <c r="M155" s="358">
        <v>1</v>
      </c>
      <c r="N155" s="290" t="s">
        <v>603</v>
      </c>
      <c r="O155" s="133" t="s">
        <v>603</v>
      </c>
      <c r="P155" s="161"/>
      <c r="Q155" s="119">
        <v>0</v>
      </c>
      <c r="R155" s="236"/>
      <c r="S155" s="303"/>
      <c r="T155" s="301"/>
      <c r="U155" s="271"/>
      <c r="V155" s="126"/>
    </row>
    <row r="156" spans="1:22" x14ac:dyDescent="0.25">
      <c r="A156" s="359"/>
      <c r="B156" s="377"/>
      <c r="C156" s="214" t="s">
        <v>10</v>
      </c>
      <c r="D156" s="359"/>
      <c r="E156" s="359"/>
      <c r="F156" s="359"/>
      <c r="G156" s="381"/>
      <c r="H156" s="359"/>
      <c r="I156" s="359"/>
      <c r="J156" s="359"/>
      <c r="K156" s="359"/>
      <c r="L156" s="359"/>
      <c r="M156" s="358"/>
      <c r="N156" s="290" t="s">
        <v>603</v>
      </c>
      <c r="O156" s="133" t="s">
        <v>603</v>
      </c>
      <c r="P156" s="161"/>
      <c r="Q156" s="137">
        <v>0</v>
      </c>
      <c r="R156" s="236"/>
      <c r="S156" s="303"/>
      <c r="T156" s="301"/>
      <c r="U156" s="271"/>
      <c r="V156" s="126"/>
    </row>
    <row r="157" spans="1:22" x14ac:dyDescent="0.25">
      <c r="A157" s="366" t="s">
        <v>252</v>
      </c>
      <c r="B157" s="358" t="s">
        <v>247</v>
      </c>
      <c r="C157" s="214" t="s">
        <v>178</v>
      </c>
      <c r="D157" s="358" t="s">
        <v>243</v>
      </c>
      <c r="E157" s="360">
        <v>18.227</v>
      </c>
      <c r="F157" s="360">
        <v>-73.617999999999995</v>
      </c>
      <c r="G157" s="381" t="s">
        <v>80</v>
      </c>
      <c r="H157" s="358" t="s">
        <v>422</v>
      </c>
      <c r="I157" s="358" t="s">
        <v>436</v>
      </c>
      <c r="J157" s="358"/>
      <c r="K157" s="358" t="s">
        <v>403</v>
      </c>
      <c r="L157" s="358">
        <v>5</v>
      </c>
      <c r="M157" s="358">
        <v>1</v>
      </c>
      <c r="N157" s="290" t="s">
        <v>603</v>
      </c>
      <c r="O157" s="136" t="s">
        <v>603</v>
      </c>
      <c r="P157" s="161"/>
      <c r="Q157" s="137">
        <v>0</v>
      </c>
      <c r="R157" s="236"/>
      <c r="S157" s="303"/>
      <c r="T157" s="301"/>
      <c r="U157" s="271"/>
      <c r="V157" s="126"/>
    </row>
    <row r="158" spans="1:22" x14ac:dyDescent="0.25">
      <c r="A158" s="359"/>
      <c r="B158" s="377"/>
      <c r="C158" s="214" t="s">
        <v>10</v>
      </c>
      <c r="D158" s="359"/>
      <c r="E158" s="359"/>
      <c r="F158" s="359"/>
      <c r="G158" s="381"/>
      <c r="H158" s="359"/>
      <c r="I158" s="359"/>
      <c r="J158" s="359"/>
      <c r="K158" s="359"/>
      <c r="L158" s="359"/>
      <c r="M158" s="358"/>
      <c r="N158" s="290" t="s">
        <v>603</v>
      </c>
      <c r="O158" s="136" t="s">
        <v>603</v>
      </c>
      <c r="P158" s="161"/>
      <c r="Q158" s="137">
        <v>0</v>
      </c>
      <c r="R158" s="236"/>
      <c r="S158" s="303"/>
      <c r="T158" s="301"/>
      <c r="U158" s="271"/>
      <c r="V158" s="126"/>
    </row>
    <row r="159" spans="1:22" x14ac:dyDescent="0.25">
      <c r="A159" s="213" t="s">
        <v>255</v>
      </c>
      <c r="B159" s="224" t="s">
        <v>603</v>
      </c>
      <c r="C159" s="170" t="s">
        <v>603</v>
      </c>
      <c r="D159" s="218" t="s">
        <v>256</v>
      </c>
      <c r="E159" s="228">
        <v>16.45534</v>
      </c>
      <c r="F159" s="228">
        <v>-85.876069999999999</v>
      </c>
      <c r="G159" s="217" t="s">
        <v>55</v>
      </c>
      <c r="H159" s="218" t="s">
        <v>441</v>
      </c>
      <c r="I159" s="215"/>
      <c r="J159" s="218"/>
      <c r="K159" s="218"/>
      <c r="L159" s="218"/>
      <c r="M159" s="218"/>
      <c r="N159" s="121" t="s">
        <v>603</v>
      </c>
      <c r="O159" s="136" t="s">
        <v>603</v>
      </c>
      <c r="P159" s="161"/>
      <c r="Q159" s="119" t="s">
        <v>603</v>
      </c>
      <c r="R159" s="236"/>
      <c r="S159" s="303"/>
      <c r="T159" s="301"/>
      <c r="U159" s="271"/>
      <c r="V159" s="126"/>
    </row>
    <row r="160" spans="1:22" x14ac:dyDescent="0.25">
      <c r="A160" s="213" t="s">
        <v>257</v>
      </c>
      <c r="B160" s="224" t="s">
        <v>603</v>
      </c>
      <c r="C160" s="170" t="s">
        <v>603</v>
      </c>
      <c r="D160" s="218" t="s">
        <v>256</v>
      </c>
      <c r="E160" s="228">
        <v>15.777620000000001</v>
      </c>
      <c r="F160" s="228">
        <v>-88.046980000000005</v>
      </c>
      <c r="G160" s="217" t="s">
        <v>55</v>
      </c>
      <c r="H160" s="218" t="s">
        <v>441</v>
      </c>
      <c r="I160" s="215"/>
      <c r="J160" s="218"/>
      <c r="K160" s="218"/>
      <c r="L160" s="218"/>
      <c r="M160" s="218"/>
      <c r="N160" s="121" t="s">
        <v>603</v>
      </c>
      <c r="O160" s="136" t="s">
        <v>603</v>
      </c>
      <c r="P160" s="161"/>
      <c r="Q160" s="119" t="s">
        <v>603</v>
      </c>
      <c r="R160" s="236"/>
      <c r="S160" s="303"/>
      <c r="T160" s="301"/>
      <c r="U160" s="271"/>
      <c r="V160" s="126"/>
    </row>
    <row r="161" spans="1:22" x14ac:dyDescent="0.25">
      <c r="A161" s="213" t="s">
        <v>259</v>
      </c>
      <c r="B161" s="215" t="s">
        <v>260</v>
      </c>
      <c r="C161" s="214" t="s">
        <v>27</v>
      </c>
      <c r="D161" s="215" t="s">
        <v>256</v>
      </c>
      <c r="E161" s="216">
        <v>15.84334</v>
      </c>
      <c r="F161" s="216">
        <v>-87.958669999999998</v>
      </c>
      <c r="G161" s="217" t="s">
        <v>31</v>
      </c>
      <c r="H161" s="215" t="s">
        <v>441</v>
      </c>
      <c r="I161" s="144" t="s">
        <v>446</v>
      </c>
      <c r="J161" s="144"/>
      <c r="K161" s="215" t="s">
        <v>449</v>
      </c>
      <c r="L161" s="215">
        <v>60</v>
      </c>
      <c r="M161" s="215">
        <v>10</v>
      </c>
      <c r="N161" s="230">
        <v>1.4790000000000001</v>
      </c>
      <c r="O161" s="131">
        <v>6.8970000000000002</v>
      </c>
      <c r="P161" s="161"/>
      <c r="Q161" s="168">
        <v>1</v>
      </c>
      <c r="R161" s="236"/>
      <c r="S161" s="303" t="s">
        <v>653</v>
      </c>
      <c r="T161" s="301">
        <v>100</v>
      </c>
      <c r="U161" s="271"/>
      <c r="V161" s="126"/>
    </row>
    <row r="162" spans="1:22" x14ac:dyDescent="0.25">
      <c r="A162" s="213" t="s">
        <v>261</v>
      </c>
      <c r="B162" s="224" t="s">
        <v>603</v>
      </c>
      <c r="C162" s="170" t="s">
        <v>603</v>
      </c>
      <c r="D162" s="218" t="s">
        <v>256</v>
      </c>
      <c r="E162" s="228">
        <v>15.92305</v>
      </c>
      <c r="F162" s="228">
        <v>-85.950789999999998</v>
      </c>
      <c r="G162" s="217" t="s">
        <v>55</v>
      </c>
      <c r="H162" s="218" t="s">
        <v>441</v>
      </c>
      <c r="I162" s="144" t="s">
        <v>453</v>
      </c>
      <c r="J162" s="145"/>
      <c r="K162" s="218"/>
      <c r="L162" s="218"/>
      <c r="M162" s="218"/>
      <c r="N162" s="121" t="s">
        <v>603</v>
      </c>
      <c r="O162" s="133" t="s">
        <v>603</v>
      </c>
      <c r="P162" s="161"/>
      <c r="Q162" s="119" t="s">
        <v>603</v>
      </c>
      <c r="R162" s="236"/>
      <c r="S162" s="303" t="s">
        <v>654</v>
      </c>
      <c r="T162" s="301">
        <v>78</v>
      </c>
      <c r="U162" s="271"/>
      <c r="V162" s="126"/>
    </row>
    <row r="163" spans="1:22" x14ac:dyDescent="0.25">
      <c r="A163" s="213" t="s">
        <v>262</v>
      </c>
      <c r="B163" s="224" t="s">
        <v>603</v>
      </c>
      <c r="C163" s="170" t="s">
        <v>603</v>
      </c>
      <c r="D163" s="218" t="s">
        <v>256</v>
      </c>
      <c r="E163" s="228">
        <v>16.33333</v>
      </c>
      <c r="F163" s="228">
        <v>-87.45</v>
      </c>
      <c r="G163" s="217" t="s">
        <v>55</v>
      </c>
      <c r="H163" s="218" t="s">
        <v>441</v>
      </c>
      <c r="I163" s="144" t="s">
        <v>458</v>
      </c>
      <c r="J163" s="145"/>
      <c r="K163" s="218"/>
      <c r="L163" s="218"/>
      <c r="M163" s="218"/>
      <c r="N163" s="121" t="s">
        <v>603</v>
      </c>
      <c r="O163" s="133" t="s">
        <v>603</v>
      </c>
      <c r="P163" s="161"/>
      <c r="Q163" s="119" t="s">
        <v>603</v>
      </c>
      <c r="R163" s="236"/>
      <c r="S163" s="303"/>
      <c r="T163" s="301"/>
      <c r="U163" s="271"/>
      <c r="V163" s="126"/>
    </row>
    <row r="164" spans="1:22" x14ac:dyDescent="0.25">
      <c r="A164" s="213" t="s">
        <v>264</v>
      </c>
      <c r="B164" s="218" t="s">
        <v>265</v>
      </c>
      <c r="C164" s="219" t="s">
        <v>27</v>
      </c>
      <c r="D164" s="218" t="s">
        <v>256</v>
      </c>
      <c r="E164" s="149">
        <v>16.34552</v>
      </c>
      <c r="F164" s="149">
        <v>-86.540369999999996</v>
      </c>
      <c r="G164" s="217" t="s">
        <v>12</v>
      </c>
      <c r="H164" s="218" t="s">
        <v>441</v>
      </c>
      <c r="I164" s="144" t="s">
        <v>463</v>
      </c>
      <c r="J164" s="145"/>
      <c r="K164" s="218" t="s">
        <v>449</v>
      </c>
      <c r="L164" s="218">
        <v>60</v>
      </c>
      <c r="M164" s="218">
        <v>10</v>
      </c>
      <c r="N164" s="230">
        <v>36.29</v>
      </c>
      <c r="O164" s="131">
        <v>80.698999999999998</v>
      </c>
      <c r="P164" s="161"/>
      <c r="Q164" s="137">
        <v>1</v>
      </c>
      <c r="R164" s="236"/>
      <c r="S164" s="303"/>
      <c r="T164" s="301"/>
      <c r="U164" s="271"/>
      <c r="V164" s="126"/>
    </row>
    <row r="165" spans="1:22" x14ac:dyDescent="0.25">
      <c r="A165" s="213" t="s">
        <v>266</v>
      </c>
      <c r="B165" s="215" t="s">
        <v>267</v>
      </c>
      <c r="C165" s="219" t="s">
        <v>27</v>
      </c>
      <c r="D165" s="218" t="s">
        <v>256</v>
      </c>
      <c r="E165" s="228">
        <v>15.784140000000001</v>
      </c>
      <c r="F165" s="228">
        <v>-87.453140000000005</v>
      </c>
      <c r="G165" s="217" t="s">
        <v>31</v>
      </c>
      <c r="H165" s="218" t="s">
        <v>441</v>
      </c>
      <c r="I165" s="144" t="s">
        <v>464</v>
      </c>
      <c r="J165" s="145"/>
      <c r="K165" s="218" t="s">
        <v>449</v>
      </c>
      <c r="L165" s="218">
        <v>60</v>
      </c>
      <c r="M165" s="218">
        <v>10</v>
      </c>
      <c r="N165" s="230"/>
      <c r="O165" s="131"/>
      <c r="P165" s="161"/>
      <c r="Q165" s="137">
        <v>0</v>
      </c>
      <c r="R165" s="236"/>
      <c r="S165" s="303"/>
      <c r="T165" s="301"/>
      <c r="U165" s="271"/>
      <c r="V165" s="126"/>
    </row>
    <row r="166" spans="1:22" x14ac:dyDescent="0.25">
      <c r="A166" s="213" t="s">
        <v>268</v>
      </c>
      <c r="B166" s="215" t="s">
        <v>269</v>
      </c>
      <c r="C166" s="219" t="s">
        <v>178</v>
      </c>
      <c r="D166" s="218" t="s">
        <v>256</v>
      </c>
      <c r="E166" s="228">
        <v>16.09571</v>
      </c>
      <c r="F166" s="228">
        <v>-86.894679999999994</v>
      </c>
      <c r="G166" s="217" t="s">
        <v>31</v>
      </c>
      <c r="H166" s="218" t="s">
        <v>441</v>
      </c>
      <c r="I166" s="215" t="s">
        <v>465</v>
      </c>
      <c r="J166" s="218"/>
      <c r="K166" s="218" t="s">
        <v>466</v>
      </c>
      <c r="L166" s="218">
        <v>60</v>
      </c>
      <c r="M166" s="218">
        <v>10</v>
      </c>
      <c r="N166" s="230"/>
      <c r="O166" s="131"/>
      <c r="P166" s="161"/>
      <c r="Q166" s="137">
        <v>0</v>
      </c>
      <c r="R166" s="236"/>
      <c r="S166" s="303"/>
      <c r="T166" s="301"/>
      <c r="U166" s="284"/>
      <c r="V166" s="126"/>
    </row>
    <row r="167" spans="1:22" x14ac:dyDescent="0.25">
      <c r="A167" s="213" t="s">
        <v>270</v>
      </c>
      <c r="B167" s="218" t="s">
        <v>271</v>
      </c>
      <c r="C167" s="219" t="s">
        <v>27</v>
      </c>
      <c r="D167" s="218" t="s">
        <v>256</v>
      </c>
      <c r="E167" s="228">
        <v>15.789885</v>
      </c>
      <c r="F167" s="228">
        <v>-86.760384999999999</v>
      </c>
      <c r="G167" s="217" t="s">
        <v>12</v>
      </c>
      <c r="H167" s="218" t="s">
        <v>441</v>
      </c>
      <c r="I167" s="144" t="s">
        <v>467</v>
      </c>
      <c r="J167" s="145"/>
      <c r="K167" s="218" t="s">
        <v>449</v>
      </c>
      <c r="L167" s="218">
        <v>60</v>
      </c>
      <c r="M167" s="218">
        <v>10</v>
      </c>
      <c r="N167" s="230">
        <v>95.923000000000002</v>
      </c>
      <c r="O167" s="131">
        <v>95.977000000000004</v>
      </c>
      <c r="P167" s="161"/>
      <c r="Q167" s="137">
        <v>2</v>
      </c>
      <c r="R167" s="236"/>
      <c r="S167" s="303"/>
      <c r="T167" s="305"/>
      <c r="U167" s="271"/>
      <c r="V167" s="126"/>
    </row>
    <row r="168" spans="1:22" x14ac:dyDescent="0.25">
      <c r="A168" s="213" t="s">
        <v>272</v>
      </c>
      <c r="B168" s="224" t="s">
        <v>603</v>
      </c>
      <c r="C168" s="170" t="s">
        <v>603</v>
      </c>
      <c r="D168" s="218" t="s">
        <v>256</v>
      </c>
      <c r="E168" s="228">
        <v>15.95</v>
      </c>
      <c r="F168" s="228">
        <v>-86.5</v>
      </c>
      <c r="G168" s="217" t="s">
        <v>146</v>
      </c>
      <c r="H168" s="218"/>
      <c r="I168" s="215"/>
      <c r="J168" s="218"/>
      <c r="K168" s="218"/>
      <c r="L168" s="218"/>
      <c r="M168" s="218"/>
      <c r="N168" s="121" t="s">
        <v>603</v>
      </c>
      <c r="O168" s="133" t="s">
        <v>603</v>
      </c>
      <c r="P168" s="161"/>
      <c r="Q168" s="119" t="s">
        <v>603</v>
      </c>
      <c r="R168" s="236"/>
      <c r="S168" s="303" t="s">
        <v>655</v>
      </c>
      <c r="T168" s="301">
        <v>100</v>
      </c>
      <c r="U168" s="271"/>
      <c r="V168" s="126"/>
    </row>
    <row r="169" spans="1:22" x14ac:dyDescent="0.25">
      <c r="A169" s="213" t="s">
        <v>275</v>
      </c>
      <c r="B169" s="224" t="s">
        <v>603</v>
      </c>
      <c r="C169" s="170" t="s">
        <v>603</v>
      </c>
      <c r="D169" s="218" t="s">
        <v>256</v>
      </c>
      <c r="E169" s="228">
        <v>17.399999999999999</v>
      </c>
      <c r="F169" s="228">
        <v>-83.8</v>
      </c>
      <c r="G169" s="217" t="s">
        <v>146</v>
      </c>
      <c r="H169" s="218"/>
      <c r="I169" s="215"/>
      <c r="J169" s="218"/>
      <c r="K169" s="218"/>
      <c r="L169" s="218"/>
      <c r="M169" s="218"/>
      <c r="N169" s="121" t="s">
        <v>603</v>
      </c>
      <c r="O169" s="133" t="s">
        <v>603</v>
      </c>
      <c r="P169" s="161"/>
      <c r="Q169" s="119" t="s">
        <v>603</v>
      </c>
      <c r="R169" s="236"/>
      <c r="S169" s="303"/>
      <c r="T169" s="301"/>
      <c r="U169" s="271"/>
      <c r="V169" s="126"/>
    </row>
    <row r="170" spans="1:22" x14ac:dyDescent="0.25">
      <c r="A170" s="366" t="s">
        <v>276</v>
      </c>
      <c r="B170" s="358" t="s">
        <v>277</v>
      </c>
      <c r="C170" s="219" t="s">
        <v>590</v>
      </c>
      <c r="D170" s="358" t="s">
        <v>278</v>
      </c>
      <c r="E170" s="360">
        <v>17.925830000000001</v>
      </c>
      <c r="F170" s="360">
        <v>-76.845830000000007</v>
      </c>
      <c r="G170" s="363" t="s">
        <v>12</v>
      </c>
      <c r="H170" s="358" t="s">
        <v>468</v>
      </c>
      <c r="I170" s="358" t="s">
        <v>469</v>
      </c>
      <c r="J170" s="358">
        <v>210</v>
      </c>
      <c r="K170" s="358" t="s">
        <v>470</v>
      </c>
      <c r="L170" s="358">
        <v>5</v>
      </c>
      <c r="M170" s="358">
        <v>1</v>
      </c>
      <c r="N170" s="230">
        <v>99.89</v>
      </c>
      <c r="O170" s="131">
        <v>98.168000000000006</v>
      </c>
      <c r="P170" s="161"/>
      <c r="Q170" s="168">
        <v>1</v>
      </c>
      <c r="R170" s="236"/>
      <c r="S170" s="309" t="s">
        <v>656</v>
      </c>
      <c r="T170" s="312">
        <v>99</v>
      </c>
      <c r="U170" s="271"/>
      <c r="V170" s="126"/>
    </row>
    <row r="171" spans="1:22" x14ac:dyDescent="0.25">
      <c r="A171" s="359"/>
      <c r="B171" s="377"/>
      <c r="C171" s="214" t="s">
        <v>591</v>
      </c>
      <c r="D171" s="359"/>
      <c r="E171" s="359"/>
      <c r="F171" s="359"/>
      <c r="G171" s="363"/>
      <c r="H171" s="359"/>
      <c r="I171" s="359"/>
      <c r="J171" s="359"/>
      <c r="K171" s="359"/>
      <c r="L171" s="359"/>
      <c r="M171" s="358"/>
      <c r="N171" s="230">
        <v>99.89</v>
      </c>
      <c r="O171" s="131">
        <v>98.168000000000006</v>
      </c>
      <c r="P171" s="161"/>
      <c r="Q171" s="137">
        <v>2</v>
      </c>
      <c r="R171" s="236"/>
      <c r="S171" s="311"/>
      <c r="T171" s="314"/>
      <c r="U171" s="271"/>
      <c r="V171" s="126"/>
    </row>
    <row r="172" spans="1:22" x14ac:dyDescent="0.25">
      <c r="A172" s="213" t="s">
        <v>279</v>
      </c>
      <c r="B172" s="224" t="s">
        <v>603</v>
      </c>
      <c r="C172" s="170" t="s">
        <v>603</v>
      </c>
      <c r="D172" s="218" t="s">
        <v>278</v>
      </c>
      <c r="E172" s="228">
        <v>18.460049999999999</v>
      </c>
      <c r="F172" s="228">
        <v>-77.941689999999994</v>
      </c>
      <c r="G172" s="217" t="s">
        <v>55</v>
      </c>
      <c r="H172" s="218" t="s">
        <v>471</v>
      </c>
      <c r="I172" s="215"/>
      <c r="J172" s="218"/>
      <c r="K172" s="218"/>
      <c r="L172" s="218"/>
      <c r="M172" s="218"/>
      <c r="N172" s="121" t="s">
        <v>603</v>
      </c>
      <c r="O172" s="133" t="s">
        <v>603</v>
      </c>
      <c r="P172" s="161"/>
      <c r="Q172" s="119" t="s">
        <v>603</v>
      </c>
      <c r="R172" s="236"/>
      <c r="S172" s="303"/>
      <c r="T172" s="301"/>
      <c r="U172" s="271"/>
      <c r="V172" s="126"/>
    </row>
    <row r="173" spans="1:22" x14ac:dyDescent="0.25">
      <c r="A173" s="213" t="s">
        <v>282</v>
      </c>
      <c r="B173" s="224" t="s">
        <v>603</v>
      </c>
      <c r="C173" s="170" t="s">
        <v>603</v>
      </c>
      <c r="D173" s="218" t="s">
        <v>278</v>
      </c>
      <c r="E173" s="228">
        <v>18.18282</v>
      </c>
      <c r="F173" s="228">
        <v>-76.453710000000001</v>
      </c>
      <c r="G173" s="217" t="s">
        <v>55</v>
      </c>
      <c r="H173" s="218" t="s">
        <v>471</v>
      </c>
      <c r="I173" s="215"/>
      <c r="J173" s="218"/>
      <c r="K173" s="218"/>
      <c r="L173" s="218"/>
      <c r="M173" s="218"/>
      <c r="N173" s="121" t="s">
        <v>603</v>
      </c>
      <c r="O173" s="136" t="s">
        <v>603</v>
      </c>
      <c r="P173" s="161"/>
      <c r="Q173" s="119" t="s">
        <v>603</v>
      </c>
      <c r="R173" s="236"/>
      <c r="S173" s="303"/>
      <c r="T173" s="305"/>
      <c r="U173" s="271"/>
      <c r="V173" s="126"/>
    </row>
    <row r="174" spans="1:22" x14ac:dyDescent="0.25">
      <c r="A174" s="213" t="s">
        <v>284</v>
      </c>
      <c r="B174" s="224" t="s">
        <v>603</v>
      </c>
      <c r="C174" s="170" t="s">
        <v>603</v>
      </c>
      <c r="D174" s="218" t="s">
        <v>278</v>
      </c>
      <c r="E174" s="228">
        <v>18.45</v>
      </c>
      <c r="F174" s="228">
        <v>-77.400000000000006</v>
      </c>
      <c r="G174" s="217" t="s">
        <v>285</v>
      </c>
      <c r="H174" s="218" t="s">
        <v>472</v>
      </c>
      <c r="I174" s="215" t="s">
        <v>473</v>
      </c>
      <c r="J174" s="218"/>
      <c r="K174" s="218"/>
      <c r="L174" s="218"/>
      <c r="M174" s="218"/>
      <c r="N174" s="121" t="s">
        <v>603</v>
      </c>
      <c r="O174" s="136" t="s">
        <v>603</v>
      </c>
      <c r="P174" s="161"/>
      <c r="Q174" s="119" t="s">
        <v>603</v>
      </c>
      <c r="R174" s="236"/>
      <c r="S174" s="303"/>
      <c r="T174" s="301"/>
      <c r="U174" s="271"/>
      <c r="V174" s="126"/>
    </row>
    <row r="175" spans="1:22" x14ac:dyDescent="0.25">
      <c r="A175" s="213" t="s">
        <v>286</v>
      </c>
      <c r="B175" s="224" t="s">
        <v>603</v>
      </c>
      <c r="C175" s="170" t="s">
        <v>603</v>
      </c>
      <c r="D175" s="218" t="s">
        <v>278</v>
      </c>
      <c r="E175" s="228">
        <v>17.850000000000001</v>
      </c>
      <c r="F175" s="228">
        <v>-77.599999999999994</v>
      </c>
      <c r="G175" s="217" t="s">
        <v>31</v>
      </c>
      <c r="H175" s="218"/>
      <c r="I175" s="215"/>
      <c r="J175" s="218"/>
      <c r="K175" s="218"/>
      <c r="L175" s="218"/>
      <c r="M175" s="218"/>
      <c r="N175" s="121" t="s">
        <v>603</v>
      </c>
      <c r="O175" s="136" t="s">
        <v>603</v>
      </c>
      <c r="P175" s="161"/>
      <c r="Q175" s="119" t="s">
        <v>603</v>
      </c>
      <c r="R175" s="236"/>
      <c r="S175" s="303"/>
      <c r="T175" s="301"/>
      <c r="U175" s="271"/>
      <c r="V175" s="126"/>
    </row>
    <row r="176" spans="1:22" x14ac:dyDescent="0.25">
      <c r="A176" s="366" t="s">
        <v>287</v>
      </c>
      <c r="B176" s="215" t="s">
        <v>288</v>
      </c>
      <c r="C176" s="219" t="s">
        <v>10</v>
      </c>
      <c r="D176" s="358" t="s">
        <v>289</v>
      </c>
      <c r="E176" s="376">
        <v>14.601667000000001</v>
      </c>
      <c r="F176" s="376">
        <v>-61.063333</v>
      </c>
      <c r="G176" s="363" t="s">
        <v>12</v>
      </c>
      <c r="H176" s="358" t="s">
        <v>474</v>
      </c>
      <c r="I176" s="358" t="s">
        <v>475</v>
      </c>
      <c r="J176" s="361">
        <v>338</v>
      </c>
      <c r="K176" s="218" t="s">
        <v>188</v>
      </c>
      <c r="L176" s="218">
        <v>5</v>
      </c>
      <c r="M176" s="218">
        <v>1</v>
      </c>
      <c r="N176" s="230"/>
      <c r="O176" s="132"/>
      <c r="P176" s="161"/>
      <c r="Q176" s="137">
        <v>2</v>
      </c>
      <c r="R176" s="236"/>
      <c r="S176" s="303"/>
      <c r="T176" s="301"/>
      <c r="U176" s="271"/>
      <c r="V176" s="126"/>
    </row>
    <row r="177" spans="1:22" s="1" customFormat="1" x14ac:dyDescent="0.25">
      <c r="A177" s="359"/>
      <c r="B177" s="215" t="s">
        <v>290</v>
      </c>
      <c r="C177" s="220" t="s">
        <v>10</v>
      </c>
      <c r="D177" s="359"/>
      <c r="E177" s="359"/>
      <c r="F177" s="359"/>
      <c r="G177" s="363"/>
      <c r="H177" s="359"/>
      <c r="I177" s="359"/>
      <c r="J177" s="359"/>
      <c r="K177" s="215" t="s">
        <v>336</v>
      </c>
      <c r="L177" s="215">
        <v>6</v>
      </c>
      <c r="M177" s="218">
        <v>1</v>
      </c>
      <c r="N177" s="230">
        <v>99.5</v>
      </c>
      <c r="O177" s="131">
        <v>98.998999999999995</v>
      </c>
      <c r="P177" s="161"/>
      <c r="Q177" s="137">
        <v>2</v>
      </c>
      <c r="R177" s="236"/>
      <c r="S177" s="303"/>
      <c r="T177" s="301"/>
      <c r="U177" s="274"/>
      <c r="V177" s="127"/>
    </row>
    <row r="178" spans="1:22" x14ac:dyDescent="0.25">
      <c r="A178" s="213" t="s">
        <v>292</v>
      </c>
      <c r="B178" s="215" t="s">
        <v>294</v>
      </c>
      <c r="C178" s="214" t="s">
        <v>27</v>
      </c>
      <c r="D178" s="215" t="s">
        <v>289</v>
      </c>
      <c r="E178" s="216">
        <v>14.80758</v>
      </c>
      <c r="F178" s="216">
        <v>-61.226588</v>
      </c>
      <c r="G178" s="217" t="s">
        <v>12</v>
      </c>
      <c r="H178" s="215" t="s">
        <v>476</v>
      </c>
      <c r="I178" s="215" t="s">
        <v>477</v>
      </c>
      <c r="J178" s="215"/>
      <c r="K178" s="215" t="s">
        <v>478</v>
      </c>
      <c r="L178" s="215">
        <v>5</v>
      </c>
      <c r="M178" s="215">
        <v>1</v>
      </c>
      <c r="N178" s="230">
        <v>99.555000000000007</v>
      </c>
      <c r="O178" s="131">
        <v>97.816000000000003</v>
      </c>
      <c r="P178" s="161"/>
      <c r="Q178" s="137">
        <v>2</v>
      </c>
      <c r="R178" s="236"/>
      <c r="S178" s="303"/>
      <c r="T178" s="301"/>
      <c r="U178" s="271"/>
      <c r="V178" s="126"/>
    </row>
    <row r="179" spans="1:22" x14ac:dyDescent="0.25">
      <c r="A179" s="366" t="s">
        <v>295</v>
      </c>
      <c r="B179" s="380" t="s">
        <v>296</v>
      </c>
      <c r="C179" s="214" t="s">
        <v>27</v>
      </c>
      <c r="D179" s="358" t="s">
        <v>289</v>
      </c>
      <c r="E179" s="360">
        <v>14.68333</v>
      </c>
      <c r="F179" s="360">
        <v>-60.933329999999998</v>
      </c>
      <c r="G179" s="363" t="s">
        <v>12</v>
      </c>
      <c r="H179" s="358" t="s">
        <v>479</v>
      </c>
      <c r="I179" s="358" t="s">
        <v>480</v>
      </c>
      <c r="J179" s="358"/>
      <c r="K179" s="358" t="s">
        <v>478</v>
      </c>
      <c r="L179" s="368">
        <v>5</v>
      </c>
      <c r="M179" s="368">
        <v>1</v>
      </c>
      <c r="N179" s="230">
        <v>93.57</v>
      </c>
      <c r="O179" s="131">
        <v>87.78</v>
      </c>
      <c r="P179" s="161"/>
      <c r="Q179" s="137">
        <v>1</v>
      </c>
      <c r="R179" s="236"/>
      <c r="S179" s="303"/>
      <c r="T179" s="301"/>
      <c r="U179" s="285"/>
      <c r="V179" s="126"/>
    </row>
    <row r="180" spans="1:22" x14ac:dyDescent="0.25">
      <c r="A180" s="359"/>
      <c r="B180" s="377"/>
      <c r="C180" s="214" t="s">
        <v>10</v>
      </c>
      <c r="D180" s="359"/>
      <c r="E180" s="359"/>
      <c r="F180" s="359"/>
      <c r="G180" s="363"/>
      <c r="H180" s="359"/>
      <c r="I180" s="359"/>
      <c r="J180" s="359"/>
      <c r="K180" s="359"/>
      <c r="L180" s="433"/>
      <c r="M180" s="368"/>
      <c r="N180" s="230">
        <v>83.94</v>
      </c>
      <c r="O180" s="131">
        <v>82.363</v>
      </c>
      <c r="P180" s="161"/>
      <c r="Q180" s="137">
        <v>1</v>
      </c>
      <c r="R180" s="236"/>
      <c r="S180" s="303"/>
      <c r="T180" s="301"/>
      <c r="U180" s="285"/>
      <c r="V180" s="126" t="s">
        <v>552</v>
      </c>
    </row>
    <row r="181" spans="1:22" x14ac:dyDescent="0.25">
      <c r="A181" s="155" t="s">
        <v>560</v>
      </c>
      <c r="B181" s="291" t="s">
        <v>561</v>
      </c>
      <c r="C181" s="167" t="s">
        <v>300</v>
      </c>
      <c r="D181" s="141" t="s">
        <v>301</v>
      </c>
      <c r="E181" s="150">
        <v>18.760000000000002</v>
      </c>
      <c r="F181" s="150">
        <v>-95.76</v>
      </c>
      <c r="G181" s="229" t="s">
        <v>12</v>
      </c>
      <c r="H181" s="141" t="s">
        <v>481</v>
      </c>
      <c r="I181" s="141"/>
      <c r="J181" s="141"/>
      <c r="K181" s="141" t="s">
        <v>188</v>
      </c>
      <c r="L181" s="143">
        <v>1</v>
      </c>
      <c r="M181" s="143">
        <v>1</v>
      </c>
      <c r="N181" s="123"/>
      <c r="O181" s="123"/>
      <c r="P181" s="161"/>
      <c r="Q181" s="137">
        <v>2</v>
      </c>
      <c r="R181" s="236"/>
      <c r="S181" s="303"/>
      <c r="T181" s="301"/>
      <c r="U181" s="285"/>
      <c r="V181" s="126"/>
    </row>
    <row r="182" spans="1:22" x14ac:dyDescent="0.25">
      <c r="A182" s="213" t="s">
        <v>298</v>
      </c>
      <c r="B182" s="215" t="s">
        <v>299</v>
      </c>
      <c r="C182" s="214" t="s">
        <v>300</v>
      </c>
      <c r="D182" s="215" t="s">
        <v>301</v>
      </c>
      <c r="E182" s="222">
        <v>20.864505999999999</v>
      </c>
      <c r="F182" s="222">
        <v>-90.405120999999994</v>
      </c>
      <c r="G182" s="217" t="s">
        <v>12</v>
      </c>
      <c r="H182" s="215" t="s">
        <v>481</v>
      </c>
      <c r="I182" s="215"/>
      <c r="J182" s="215"/>
      <c r="K182" s="215" t="s">
        <v>188</v>
      </c>
      <c r="L182" s="224">
        <v>10</v>
      </c>
      <c r="M182" s="224">
        <v>1</v>
      </c>
      <c r="N182" s="230">
        <v>97.73</v>
      </c>
      <c r="O182" s="131">
        <v>99.233999999999995</v>
      </c>
      <c r="P182" s="161"/>
      <c r="Q182" s="137">
        <v>2</v>
      </c>
      <c r="R182" s="236"/>
      <c r="S182" s="303" t="s">
        <v>657</v>
      </c>
      <c r="T182" s="301">
        <v>100</v>
      </c>
      <c r="U182" s="285"/>
      <c r="V182" s="126"/>
    </row>
    <row r="183" spans="1:22" x14ac:dyDescent="0.25">
      <c r="A183" s="226" t="s">
        <v>303</v>
      </c>
      <c r="B183" s="215" t="s">
        <v>304</v>
      </c>
      <c r="C183" s="214" t="s">
        <v>300</v>
      </c>
      <c r="D183" s="215" t="s">
        <v>301</v>
      </c>
      <c r="E183" s="222">
        <v>18.616667</v>
      </c>
      <c r="F183" s="222">
        <v>-91.816666999999995</v>
      </c>
      <c r="G183" s="217" t="s">
        <v>31</v>
      </c>
      <c r="H183" s="215" t="s">
        <v>481</v>
      </c>
      <c r="I183" s="215"/>
      <c r="J183" s="215"/>
      <c r="K183" s="215" t="s">
        <v>188</v>
      </c>
      <c r="L183" s="224">
        <v>10</v>
      </c>
      <c r="M183" s="224">
        <v>1</v>
      </c>
      <c r="N183" s="230"/>
      <c r="O183" s="135"/>
      <c r="P183" s="161"/>
      <c r="Q183" s="168">
        <v>1</v>
      </c>
      <c r="R183" s="236"/>
      <c r="S183" s="303" t="s">
        <v>658</v>
      </c>
      <c r="T183" s="301">
        <v>57</v>
      </c>
      <c r="U183" s="285"/>
      <c r="V183" s="126"/>
    </row>
    <row r="184" spans="1:22" x14ac:dyDescent="0.25">
      <c r="A184" s="226" t="s">
        <v>305</v>
      </c>
      <c r="B184" s="215" t="s">
        <v>306</v>
      </c>
      <c r="C184" s="214" t="s">
        <v>300</v>
      </c>
      <c r="D184" s="215" t="s">
        <v>301</v>
      </c>
      <c r="E184" s="222">
        <v>19.811985</v>
      </c>
      <c r="F184" s="222">
        <v>-90.594915999999998</v>
      </c>
      <c r="G184" s="217" t="s">
        <v>12</v>
      </c>
      <c r="H184" s="215" t="s">
        <v>481</v>
      </c>
      <c r="I184" s="215"/>
      <c r="J184" s="215"/>
      <c r="K184" s="215" t="s">
        <v>188</v>
      </c>
      <c r="L184" s="224">
        <v>10</v>
      </c>
      <c r="M184" s="224">
        <v>1</v>
      </c>
      <c r="N184" s="230">
        <v>89.46</v>
      </c>
      <c r="O184" s="135">
        <v>89.472999999999999</v>
      </c>
      <c r="P184" s="161"/>
      <c r="Q184" s="137">
        <v>2</v>
      </c>
      <c r="R184" s="236"/>
      <c r="S184" s="303"/>
      <c r="T184" s="301"/>
      <c r="U184" s="271"/>
      <c r="V184" s="126"/>
    </row>
    <row r="185" spans="1:22" x14ac:dyDescent="0.25">
      <c r="A185" s="156" t="s">
        <v>307</v>
      </c>
      <c r="B185" s="215" t="s">
        <v>308</v>
      </c>
      <c r="C185" s="214" t="s">
        <v>300</v>
      </c>
      <c r="D185" s="215" t="s">
        <v>301</v>
      </c>
      <c r="E185" s="222">
        <v>18.149999999999999</v>
      </c>
      <c r="F185" s="222">
        <v>-94.27</v>
      </c>
      <c r="G185" s="217" t="s">
        <v>31</v>
      </c>
      <c r="H185" s="215" t="s">
        <v>481</v>
      </c>
      <c r="I185" s="215"/>
      <c r="J185" s="215"/>
      <c r="K185" s="215" t="s">
        <v>188</v>
      </c>
      <c r="L185" s="224">
        <v>10</v>
      </c>
      <c r="M185" s="224">
        <v>6</v>
      </c>
      <c r="N185" s="230">
        <v>0.73899999999999999</v>
      </c>
      <c r="O185" s="131">
        <v>1.4E-2</v>
      </c>
      <c r="P185" s="161"/>
      <c r="Q185" s="168">
        <v>1</v>
      </c>
      <c r="R185" s="236"/>
      <c r="S185" s="303"/>
      <c r="T185" s="301"/>
      <c r="U185" s="271"/>
      <c r="V185" s="126"/>
    </row>
    <row r="186" spans="1:22" x14ac:dyDescent="0.25">
      <c r="A186" s="434" t="s">
        <v>309</v>
      </c>
      <c r="B186" s="380" t="s">
        <v>310</v>
      </c>
      <c r="C186" s="214" t="s">
        <v>300</v>
      </c>
      <c r="D186" s="215"/>
      <c r="E186" s="222"/>
      <c r="F186" s="222"/>
      <c r="G186" s="435" t="s">
        <v>12</v>
      </c>
      <c r="H186" s="215"/>
      <c r="I186" s="215"/>
      <c r="J186" s="215"/>
      <c r="K186" s="215"/>
      <c r="L186" s="224"/>
      <c r="M186" s="224"/>
      <c r="N186" s="230">
        <v>100</v>
      </c>
      <c r="O186" s="131">
        <v>98.501000000000005</v>
      </c>
      <c r="P186" s="161"/>
      <c r="Q186" s="137">
        <v>2</v>
      </c>
      <c r="R186" s="236"/>
      <c r="S186" s="303"/>
      <c r="T186" s="301"/>
      <c r="U186" s="271"/>
      <c r="V186" s="126"/>
    </row>
    <row r="187" spans="1:22" x14ac:dyDescent="0.25">
      <c r="A187" s="434"/>
      <c r="B187" s="380"/>
      <c r="C187" s="214" t="s">
        <v>10</v>
      </c>
      <c r="D187" s="215" t="s">
        <v>301</v>
      </c>
      <c r="E187" s="222">
        <v>21.216660000000001</v>
      </c>
      <c r="F187" s="222">
        <v>-86.716667000000001</v>
      </c>
      <c r="G187" s="435"/>
      <c r="H187" s="215" t="s">
        <v>481</v>
      </c>
      <c r="I187" s="215"/>
      <c r="J187" s="215"/>
      <c r="K187" s="215" t="s">
        <v>188</v>
      </c>
      <c r="L187" s="224">
        <v>10</v>
      </c>
      <c r="M187" s="224">
        <v>1</v>
      </c>
      <c r="N187" s="230">
        <v>100</v>
      </c>
      <c r="O187" s="135">
        <v>98.501000000000005</v>
      </c>
      <c r="P187" s="161"/>
      <c r="Q187" s="119" t="s">
        <v>603</v>
      </c>
      <c r="R187" s="236"/>
      <c r="S187" s="303"/>
      <c r="T187" s="301"/>
      <c r="U187" s="271"/>
      <c r="V187" s="126"/>
    </row>
    <row r="188" spans="1:22" x14ac:dyDescent="0.25">
      <c r="A188" s="156" t="s">
        <v>312</v>
      </c>
      <c r="B188" s="221" t="s">
        <v>313</v>
      </c>
      <c r="C188" s="214" t="s">
        <v>10</v>
      </c>
      <c r="D188" s="215" t="s">
        <v>301</v>
      </c>
      <c r="E188" s="222">
        <v>18.533799999999999</v>
      </c>
      <c r="F188" s="222">
        <v>-114.7227</v>
      </c>
      <c r="G188" s="217" t="s">
        <v>31</v>
      </c>
      <c r="H188" s="215" t="s">
        <v>482</v>
      </c>
      <c r="I188" s="215" t="s">
        <v>483</v>
      </c>
      <c r="J188" s="215"/>
      <c r="K188" s="215" t="s">
        <v>484</v>
      </c>
      <c r="L188" s="215">
        <v>60</v>
      </c>
      <c r="M188" s="224">
        <v>1</v>
      </c>
      <c r="N188" s="230"/>
      <c r="O188" s="131"/>
      <c r="P188" s="161"/>
      <c r="Q188" s="137">
        <v>0</v>
      </c>
      <c r="R188" s="236"/>
      <c r="S188" s="303"/>
      <c r="T188" s="301"/>
      <c r="U188" s="271"/>
      <c r="V188" s="126"/>
    </row>
    <row r="189" spans="1:22" x14ac:dyDescent="0.25">
      <c r="A189" s="213" t="s">
        <v>314</v>
      </c>
      <c r="B189" s="215" t="s">
        <v>315</v>
      </c>
      <c r="C189" s="214" t="s">
        <v>10</v>
      </c>
      <c r="D189" s="215" t="s">
        <v>301</v>
      </c>
      <c r="E189" s="222">
        <v>21.303329999999999</v>
      </c>
      <c r="F189" s="222">
        <v>-89.666669999999996</v>
      </c>
      <c r="G189" s="217" t="s">
        <v>31</v>
      </c>
      <c r="H189" s="215" t="s">
        <v>481</v>
      </c>
      <c r="I189" s="215">
        <v>1029134</v>
      </c>
      <c r="J189" s="215">
        <v>213</v>
      </c>
      <c r="K189" s="215" t="s">
        <v>484</v>
      </c>
      <c r="L189" s="215">
        <v>15</v>
      </c>
      <c r="M189" s="224">
        <v>1</v>
      </c>
      <c r="N189" s="230">
        <v>0</v>
      </c>
      <c r="O189" s="131">
        <v>0</v>
      </c>
      <c r="P189" s="161"/>
      <c r="Q189" s="137">
        <v>0</v>
      </c>
      <c r="R189" s="236"/>
      <c r="S189" s="303" t="s">
        <v>659</v>
      </c>
      <c r="T189" s="301">
        <v>93</v>
      </c>
      <c r="U189" s="271"/>
      <c r="V189" s="126"/>
    </row>
    <row r="190" spans="1:22" s="1" customFormat="1" x14ac:dyDescent="0.25">
      <c r="A190" s="366" t="s">
        <v>316</v>
      </c>
      <c r="B190" s="215" t="s">
        <v>317</v>
      </c>
      <c r="C190" s="214" t="s">
        <v>300</v>
      </c>
      <c r="D190" s="358" t="s">
        <v>301</v>
      </c>
      <c r="E190" s="379">
        <v>20.83</v>
      </c>
      <c r="F190" s="379">
        <v>-86.87</v>
      </c>
      <c r="G190" s="363" t="s">
        <v>12</v>
      </c>
      <c r="H190" s="358" t="s">
        <v>485</v>
      </c>
      <c r="I190" s="358" t="s">
        <v>486</v>
      </c>
      <c r="J190" s="358"/>
      <c r="K190" s="215" t="s">
        <v>188</v>
      </c>
      <c r="L190" s="215">
        <v>10</v>
      </c>
      <c r="M190" s="224">
        <v>1</v>
      </c>
      <c r="N190" s="230">
        <v>97.69</v>
      </c>
      <c r="O190" s="131">
        <v>98.968000000000004</v>
      </c>
      <c r="P190" s="161"/>
      <c r="Q190" s="137">
        <v>2</v>
      </c>
      <c r="R190" s="236"/>
      <c r="S190" s="309" t="s">
        <v>660</v>
      </c>
      <c r="T190" s="346">
        <v>89</v>
      </c>
      <c r="U190" s="274"/>
      <c r="V190" s="127"/>
    </row>
    <row r="191" spans="1:22" s="1" customFormat="1" x14ac:dyDescent="0.25">
      <c r="A191" s="359"/>
      <c r="B191" s="358" t="s">
        <v>318</v>
      </c>
      <c r="C191" s="214" t="s">
        <v>590</v>
      </c>
      <c r="D191" s="359"/>
      <c r="E191" s="359"/>
      <c r="F191" s="359"/>
      <c r="G191" s="363"/>
      <c r="H191" s="359"/>
      <c r="I191" s="359"/>
      <c r="J191" s="359"/>
      <c r="K191" s="358" t="s">
        <v>484</v>
      </c>
      <c r="L191" s="358">
        <v>5</v>
      </c>
      <c r="M191" s="358">
        <v>0.5</v>
      </c>
      <c r="N191" s="230">
        <v>99.74</v>
      </c>
      <c r="O191" s="131">
        <v>98.033000000000001</v>
      </c>
      <c r="P191" s="161"/>
      <c r="Q191" s="119" t="s">
        <v>603</v>
      </c>
      <c r="R191" s="236"/>
      <c r="S191" s="310"/>
      <c r="T191" s="347"/>
      <c r="U191" s="274"/>
      <c r="V191" s="127"/>
    </row>
    <row r="192" spans="1:22" x14ac:dyDescent="0.25">
      <c r="A192" s="359"/>
      <c r="B192" s="358"/>
      <c r="C192" s="214" t="s">
        <v>591</v>
      </c>
      <c r="D192" s="359"/>
      <c r="E192" s="359"/>
      <c r="F192" s="359"/>
      <c r="G192" s="363"/>
      <c r="H192" s="359"/>
      <c r="I192" s="359"/>
      <c r="J192" s="359"/>
      <c r="K192" s="358"/>
      <c r="L192" s="358"/>
      <c r="M192" s="358"/>
      <c r="N192" s="230">
        <v>0</v>
      </c>
      <c r="O192" s="131">
        <v>0</v>
      </c>
      <c r="P192" s="161"/>
      <c r="Q192" s="119">
        <v>0</v>
      </c>
      <c r="R192" s="236"/>
      <c r="S192" s="310"/>
      <c r="T192" s="347"/>
      <c r="U192" s="271"/>
      <c r="V192" s="126"/>
    </row>
    <row r="193" spans="1:22" s="1" customFormat="1" x14ac:dyDescent="0.25">
      <c r="A193" s="359"/>
      <c r="B193" s="358"/>
      <c r="C193" s="214" t="s">
        <v>10</v>
      </c>
      <c r="D193" s="359"/>
      <c r="E193" s="359"/>
      <c r="F193" s="359"/>
      <c r="G193" s="363"/>
      <c r="H193" s="359"/>
      <c r="I193" s="359"/>
      <c r="J193" s="359"/>
      <c r="K193" s="358"/>
      <c r="L193" s="358"/>
      <c r="M193" s="358"/>
      <c r="N193" s="230">
        <v>99.85</v>
      </c>
      <c r="O193" s="131">
        <v>98.198999999999998</v>
      </c>
      <c r="P193" s="161"/>
      <c r="Q193" s="137">
        <v>2</v>
      </c>
      <c r="R193" s="236"/>
      <c r="S193" s="311"/>
      <c r="T193" s="348"/>
      <c r="U193" s="274"/>
      <c r="V193" s="127"/>
    </row>
    <row r="194" spans="1:22" x14ac:dyDescent="0.25">
      <c r="A194" s="155" t="s">
        <v>562</v>
      </c>
      <c r="B194" s="141" t="s">
        <v>563</v>
      </c>
      <c r="C194" s="167" t="s">
        <v>300</v>
      </c>
      <c r="D194" s="141" t="s">
        <v>301</v>
      </c>
      <c r="E194" s="151">
        <v>18.29</v>
      </c>
      <c r="F194" s="151">
        <v>-93.854500000000002</v>
      </c>
      <c r="G194" s="295" t="s">
        <v>12</v>
      </c>
      <c r="H194" s="141" t="s">
        <v>481</v>
      </c>
      <c r="I194" s="141"/>
      <c r="J194" s="141"/>
      <c r="K194" s="141" t="s">
        <v>188</v>
      </c>
      <c r="L194" s="141">
        <v>1</v>
      </c>
      <c r="M194" s="141">
        <v>1</v>
      </c>
      <c r="N194" s="123"/>
      <c r="O194" s="123"/>
      <c r="P194" s="161"/>
      <c r="Q194" s="137">
        <v>2</v>
      </c>
      <c r="R194" s="236"/>
      <c r="S194" s="303"/>
      <c r="T194" s="301"/>
      <c r="U194" s="271"/>
      <c r="V194" s="126"/>
    </row>
    <row r="195" spans="1:22" x14ac:dyDescent="0.25">
      <c r="A195" s="213" t="s">
        <v>564</v>
      </c>
      <c r="B195" s="141" t="s">
        <v>565</v>
      </c>
      <c r="C195" s="167" t="s">
        <v>10</v>
      </c>
      <c r="D195" s="141" t="s">
        <v>301</v>
      </c>
      <c r="E195" s="151">
        <v>21.161000000000001</v>
      </c>
      <c r="F195" s="151">
        <v>-90.048000000000002</v>
      </c>
      <c r="G195" s="229" t="s">
        <v>31</v>
      </c>
      <c r="H195" s="141" t="s">
        <v>481</v>
      </c>
      <c r="I195" s="141"/>
      <c r="J195" s="141"/>
      <c r="K195" s="141" t="s">
        <v>188</v>
      </c>
      <c r="L195" s="141">
        <v>1</v>
      </c>
      <c r="M195" s="141">
        <v>1</v>
      </c>
      <c r="N195" s="123"/>
      <c r="O195" s="123"/>
      <c r="P195" s="161"/>
      <c r="Q195" s="137">
        <v>0</v>
      </c>
      <c r="R195" s="236"/>
      <c r="S195" s="303"/>
      <c r="T195" s="305"/>
      <c r="U195" s="271"/>
      <c r="V195" s="126"/>
    </row>
    <row r="196" spans="1:22" x14ac:dyDescent="0.25">
      <c r="A196" s="213" t="s">
        <v>320</v>
      </c>
      <c r="B196" s="215" t="s">
        <v>322</v>
      </c>
      <c r="C196" s="214" t="s">
        <v>300</v>
      </c>
      <c r="D196" s="215" t="s">
        <v>301</v>
      </c>
      <c r="E196" s="222">
        <v>20.97</v>
      </c>
      <c r="F196" s="222">
        <v>-97.4</v>
      </c>
      <c r="G196" s="217" t="s">
        <v>12</v>
      </c>
      <c r="H196" s="215" t="s">
        <v>481</v>
      </c>
      <c r="I196" s="215"/>
      <c r="J196" s="215"/>
      <c r="K196" s="215" t="s">
        <v>188</v>
      </c>
      <c r="L196" s="215">
        <v>10</v>
      </c>
      <c r="M196" s="215">
        <v>1</v>
      </c>
      <c r="N196" s="230"/>
      <c r="O196" s="131"/>
      <c r="P196" s="161"/>
      <c r="Q196" s="137">
        <v>1</v>
      </c>
      <c r="R196" s="236"/>
      <c r="S196" s="303"/>
      <c r="T196" s="301"/>
      <c r="U196" s="271"/>
      <c r="V196" s="126"/>
    </row>
    <row r="197" spans="1:22" x14ac:dyDescent="0.25">
      <c r="A197" s="155" t="s">
        <v>566</v>
      </c>
      <c r="B197" s="141" t="s">
        <v>567</v>
      </c>
      <c r="C197" s="167" t="s">
        <v>300</v>
      </c>
      <c r="D197" s="141" t="s">
        <v>301</v>
      </c>
      <c r="E197" s="151">
        <v>21.34</v>
      </c>
      <c r="F197" s="151">
        <v>-89.308000000000007</v>
      </c>
      <c r="G197" s="229" t="s">
        <v>31</v>
      </c>
      <c r="H197" s="141" t="s">
        <v>481</v>
      </c>
      <c r="I197" s="141"/>
      <c r="J197" s="141"/>
      <c r="K197" s="141"/>
      <c r="L197" s="141">
        <v>1</v>
      </c>
      <c r="M197" s="141">
        <v>1</v>
      </c>
      <c r="N197" s="123">
        <v>0</v>
      </c>
      <c r="O197" s="123">
        <v>0</v>
      </c>
      <c r="P197" s="161"/>
      <c r="Q197" s="137">
        <v>0</v>
      </c>
      <c r="R197" s="236"/>
      <c r="S197" s="303" t="s">
        <v>661</v>
      </c>
      <c r="T197" s="301">
        <v>92</v>
      </c>
      <c r="U197" s="284"/>
      <c r="V197" s="126"/>
    </row>
    <row r="198" spans="1:22" x14ac:dyDescent="0.25">
      <c r="A198" s="366" t="s">
        <v>323</v>
      </c>
      <c r="B198" s="215" t="s">
        <v>324</v>
      </c>
      <c r="C198" s="214" t="s">
        <v>10</v>
      </c>
      <c r="D198" s="358" t="s">
        <v>301</v>
      </c>
      <c r="E198" s="379">
        <v>19.192060999999999</v>
      </c>
      <c r="F198" s="379">
        <v>-96.123553000000001</v>
      </c>
      <c r="G198" s="363" t="s">
        <v>12</v>
      </c>
      <c r="H198" s="358" t="s">
        <v>481</v>
      </c>
      <c r="I198" s="358" t="s">
        <v>487</v>
      </c>
      <c r="J198" s="358">
        <v>212</v>
      </c>
      <c r="K198" s="215" t="s">
        <v>188</v>
      </c>
      <c r="L198" s="215">
        <v>10</v>
      </c>
      <c r="M198" s="215">
        <v>1</v>
      </c>
      <c r="N198" s="230"/>
      <c r="O198" s="131"/>
      <c r="P198" s="161"/>
      <c r="Q198" s="137">
        <v>2</v>
      </c>
      <c r="R198" s="236"/>
      <c r="S198" s="309" t="s">
        <v>662</v>
      </c>
      <c r="T198" s="312">
        <v>58</v>
      </c>
      <c r="U198" s="271"/>
      <c r="V198" s="126"/>
    </row>
    <row r="199" spans="1:22" s="1" customFormat="1" x14ac:dyDescent="0.25">
      <c r="A199" s="359"/>
      <c r="B199" s="215" t="s">
        <v>325</v>
      </c>
      <c r="C199" s="214" t="s">
        <v>300</v>
      </c>
      <c r="D199" s="359"/>
      <c r="E199" s="359"/>
      <c r="F199" s="359"/>
      <c r="G199" s="363"/>
      <c r="H199" s="359"/>
      <c r="I199" s="359"/>
      <c r="J199" s="359"/>
      <c r="K199" s="215" t="s">
        <v>484</v>
      </c>
      <c r="L199" s="215">
        <v>15</v>
      </c>
      <c r="M199" s="215">
        <v>1</v>
      </c>
      <c r="N199" s="230"/>
      <c r="O199" s="137"/>
      <c r="P199" s="161"/>
      <c r="Q199" s="137">
        <v>2</v>
      </c>
      <c r="R199" s="236"/>
      <c r="S199" s="311"/>
      <c r="T199" s="314"/>
      <c r="U199" s="274"/>
      <c r="V199" s="127"/>
    </row>
    <row r="200" spans="1:22" x14ac:dyDescent="0.25">
      <c r="A200" s="213" t="s">
        <v>326</v>
      </c>
      <c r="B200" s="224" t="s">
        <v>603</v>
      </c>
      <c r="C200" s="170" t="s">
        <v>603</v>
      </c>
      <c r="D200" s="215" t="s">
        <v>326</v>
      </c>
      <c r="E200" s="216">
        <v>16.742000000000001</v>
      </c>
      <c r="F200" s="216">
        <v>-62.19</v>
      </c>
      <c r="G200" s="217" t="s">
        <v>146</v>
      </c>
      <c r="H200" s="218"/>
      <c r="I200" s="215"/>
      <c r="J200" s="218"/>
      <c r="K200" s="218"/>
      <c r="L200" s="218"/>
      <c r="M200" s="215"/>
      <c r="N200" s="121" t="s">
        <v>603</v>
      </c>
      <c r="O200" s="136" t="s">
        <v>603</v>
      </c>
      <c r="P200" s="161"/>
      <c r="Q200" s="119" t="s">
        <v>603</v>
      </c>
      <c r="R200" s="236"/>
      <c r="S200" s="303"/>
      <c r="T200" s="301"/>
      <c r="U200" s="271"/>
      <c r="V200" s="126"/>
    </row>
    <row r="201" spans="1:22" s="1" customFormat="1" x14ac:dyDescent="0.25">
      <c r="A201" s="156" t="s">
        <v>327</v>
      </c>
      <c r="B201" s="215" t="s">
        <v>328</v>
      </c>
      <c r="C201" s="214" t="s">
        <v>27</v>
      </c>
      <c r="D201" s="215" t="s">
        <v>329</v>
      </c>
      <c r="E201" s="222">
        <v>12.3272222</v>
      </c>
      <c r="F201" s="222">
        <v>-83.067777800000002</v>
      </c>
      <c r="G201" s="217" t="s">
        <v>31</v>
      </c>
      <c r="H201" s="215" t="s">
        <v>488</v>
      </c>
      <c r="I201" s="215">
        <v>22178120</v>
      </c>
      <c r="J201" s="215"/>
      <c r="K201" s="215" t="s">
        <v>489</v>
      </c>
      <c r="L201" s="215">
        <v>60</v>
      </c>
      <c r="M201" s="215">
        <v>5</v>
      </c>
      <c r="N201" s="230"/>
      <c r="O201" s="137"/>
      <c r="P201" s="161"/>
      <c r="Q201" s="137">
        <v>0</v>
      </c>
      <c r="R201" s="236"/>
      <c r="S201" s="303"/>
      <c r="T201" s="306"/>
      <c r="U201" s="274"/>
      <c r="V201" s="127"/>
    </row>
    <row r="202" spans="1:22" x14ac:dyDescent="0.25">
      <c r="A202" s="213" t="s">
        <v>330</v>
      </c>
      <c r="B202" s="224" t="s">
        <v>603</v>
      </c>
      <c r="C202" s="170" t="s">
        <v>603</v>
      </c>
      <c r="D202" s="215" t="s">
        <v>329</v>
      </c>
      <c r="E202" s="233">
        <v>11.891</v>
      </c>
      <c r="F202" s="233">
        <v>-83.856999999999999</v>
      </c>
      <c r="G202" s="217" t="s">
        <v>146</v>
      </c>
      <c r="H202" s="215" t="s">
        <v>490</v>
      </c>
      <c r="I202" s="215"/>
      <c r="J202" s="215"/>
      <c r="K202" s="215"/>
      <c r="L202" s="215"/>
      <c r="M202" s="215"/>
      <c r="N202" s="121" t="s">
        <v>603</v>
      </c>
      <c r="O202" s="136" t="s">
        <v>603</v>
      </c>
      <c r="P202" s="161"/>
      <c r="Q202" s="119" t="s">
        <v>603</v>
      </c>
      <c r="R202" s="236"/>
      <c r="S202" s="303"/>
      <c r="T202" s="301"/>
      <c r="U202" s="271"/>
      <c r="V202" s="126"/>
    </row>
    <row r="203" spans="1:22" x14ac:dyDescent="0.25">
      <c r="A203" s="155" t="s">
        <v>568</v>
      </c>
      <c r="B203" s="292" t="s">
        <v>569</v>
      </c>
      <c r="C203" s="167" t="s">
        <v>178</v>
      </c>
      <c r="D203" s="141" t="s">
        <v>329</v>
      </c>
      <c r="E203" s="152">
        <v>14.019</v>
      </c>
      <c r="F203" s="152">
        <v>-83.382999999999996</v>
      </c>
      <c r="G203" s="229" t="s">
        <v>12</v>
      </c>
      <c r="H203" s="141" t="s">
        <v>570</v>
      </c>
      <c r="I203" s="141" t="s">
        <v>571</v>
      </c>
      <c r="J203" s="141"/>
      <c r="K203" s="141" t="s">
        <v>572</v>
      </c>
      <c r="L203" s="141">
        <v>1</v>
      </c>
      <c r="M203" s="141">
        <v>1</v>
      </c>
      <c r="N203" s="123">
        <v>36.67</v>
      </c>
      <c r="O203" s="123">
        <v>29.091999999999999</v>
      </c>
      <c r="P203" s="161"/>
      <c r="Q203" s="137">
        <v>1</v>
      </c>
      <c r="R203" s="236"/>
      <c r="S203" s="303"/>
      <c r="T203" s="301"/>
      <c r="U203" s="271"/>
      <c r="V203" s="126"/>
    </row>
    <row r="204" spans="1:22" x14ac:dyDescent="0.25">
      <c r="A204" s="213" t="s">
        <v>332</v>
      </c>
      <c r="B204" s="224" t="s">
        <v>603</v>
      </c>
      <c r="C204" s="170" t="s">
        <v>603</v>
      </c>
      <c r="D204" s="215" t="s">
        <v>329</v>
      </c>
      <c r="E204" s="233">
        <v>14.02</v>
      </c>
      <c r="F204" s="233">
        <v>-83.38</v>
      </c>
      <c r="G204" s="217" t="s">
        <v>146</v>
      </c>
      <c r="H204" s="215" t="s">
        <v>490</v>
      </c>
      <c r="I204" s="215"/>
      <c r="J204" s="215"/>
      <c r="K204" s="215"/>
      <c r="L204" s="215"/>
      <c r="M204" s="215"/>
      <c r="N204" s="121" t="s">
        <v>603</v>
      </c>
      <c r="O204" s="133" t="s">
        <v>603</v>
      </c>
      <c r="P204" s="161"/>
      <c r="Q204" s="119" t="s">
        <v>603</v>
      </c>
      <c r="R204" s="236"/>
      <c r="S204" s="303" t="s">
        <v>653</v>
      </c>
      <c r="T204" s="301">
        <v>100</v>
      </c>
      <c r="U204" s="271"/>
      <c r="V204" s="126"/>
    </row>
    <row r="205" spans="1:22" x14ac:dyDescent="0.25">
      <c r="A205" s="155" t="s">
        <v>573</v>
      </c>
      <c r="B205" s="141" t="s">
        <v>574</v>
      </c>
      <c r="C205" s="167" t="s">
        <v>178</v>
      </c>
      <c r="D205" s="141" t="s">
        <v>329</v>
      </c>
      <c r="E205" s="152">
        <v>11.997999999999999</v>
      </c>
      <c r="F205" s="152">
        <v>-83.691999999999993</v>
      </c>
      <c r="G205" s="229" t="s">
        <v>12</v>
      </c>
      <c r="H205" s="141" t="s">
        <v>570</v>
      </c>
      <c r="I205" s="141" t="s">
        <v>575</v>
      </c>
      <c r="J205" s="141"/>
      <c r="K205" s="141" t="s">
        <v>572</v>
      </c>
      <c r="L205" s="141">
        <v>1</v>
      </c>
      <c r="M205" s="141">
        <v>1</v>
      </c>
      <c r="N205" s="123"/>
      <c r="O205" s="123">
        <v>26.509</v>
      </c>
      <c r="P205" s="161"/>
      <c r="Q205" s="137">
        <v>1</v>
      </c>
      <c r="R205" s="236"/>
      <c r="S205" s="303"/>
      <c r="T205" s="301"/>
      <c r="U205" s="271"/>
      <c r="V205" s="126"/>
    </row>
    <row r="206" spans="1:22" x14ac:dyDescent="0.25">
      <c r="A206" s="366" t="s">
        <v>334</v>
      </c>
      <c r="B206" s="358" t="s">
        <v>335</v>
      </c>
      <c r="C206" s="214" t="s">
        <v>27</v>
      </c>
      <c r="D206" s="358" t="s">
        <v>337</v>
      </c>
      <c r="E206" s="378">
        <v>9.5589399999999998</v>
      </c>
      <c r="F206" s="378">
        <v>-78.967960000000005</v>
      </c>
      <c r="G206" s="363" t="s">
        <v>12</v>
      </c>
      <c r="H206" s="358" t="s">
        <v>491</v>
      </c>
      <c r="I206" s="358" t="s">
        <v>492</v>
      </c>
      <c r="J206" s="358"/>
      <c r="K206" s="358" t="s">
        <v>103</v>
      </c>
      <c r="L206" s="358">
        <v>5</v>
      </c>
      <c r="M206" s="215">
        <v>1</v>
      </c>
      <c r="N206" s="230">
        <v>99.94</v>
      </c>
      <c r="O206" s="131">
        <v>98.332999999999998</v>
      </c>
      <c r="P206" s="161"/>
      <c r="Q206" s="137">
        <v>2</v>
      </c>
      <c r="R206" s="236"/>
      <c r="S206" s="309" t="s">
        <v>643</v>
      </c>
      <c r="T206" s="312">
        <v>99</v>
      </c>
      <c r="U206" s="271"/>
      <c r="V206" s="126"/>
    </row>
    <row r="207" spans="1:22" x14ac:dyDescent="0.25">
      <c r="A207" s="359"/>
      <c r="B207" s="377"/>
      <c r="C207" s="214" t="s">
        <v>10</v>
      </c>
      <c r="D207" s="359"/>
      <c r="E207" s="359"/>
      <c r="F207" s="359"/>
      <c r="G207" s="363"/>
      <c r="H207" s="359"/>
      <c r="I207" s="359"/>
      <c r="J207" s="359"/>
      <c r="K207" s="359"/>
      <c r="L207" s="359"/>
      <c r="M207" s="215">
        <v>1</v>
      </c>
      <c r="N207" s="230">
        <v>99.94</v>
      </c>
      <c r="O207" s="131">
        <v>98.203999999999994</v>
      </c>
      <c r="P207" s="161"/>
      <c r="Q207" s="137">
        <v>2</v>
      </c>
      <c r="R207" s="236"/>
      <c r="S207" s="310"/>
      <c r="T207" s="313"/>
      <c r="U207" s="271"/>
      <c r="V207" s="126"/>
    </row>
    <row r="208" spans="1:22" x14ac:dyDescent="0.25">
      <c r="A208" s="359"/>
      <c r="B208" s="377"/>
      <c r="C208" s="214" t="s">
        <v>106</v>
      </c>
      <c r="D208" s="359"/>
      <c r="E208" s="359"/>
      <c r="F208" s="359"/>
      <c r="G208" s="363"/>
      <c r="H208" s="359"/>
      <c r="I208" s="359"/>
      <c r="J208" s="359"/>
      <c r="K208" s="359"/>
      <c r="L208" s="359"/>
      <c r="M208" s="215">
        <v>5</v>
      </c>
      <c r="N208" s="230">
        <v>99.94</v>
      </c>
      <c r="O208" s="131">
        <v>98.201999999999998</v>
      </c>
      <c r="P208" s="161"/>
      <c r="Q208" s="137">
        <v>2</v>
      </c>
      <c r="R208" s="236"/>
      <c r="S208" s="311"/>
      <c r="T208" s="314"/>
      <c r="U208" s="271"/>
      <c r="V208" s="126"/>
    </row>
    <row r="209" spans="1:22" x14ac:dyDescent="0.25">
      <c r="A209" s="366" t="s">
        <v>341</v>
      </c>
      <c r="B209" s="358" t="s">
        <v>342</v>
      </c>
      <c r="C209" s="214" t="s">
        <v>27</v>
      </c>
      <c r="D209" s="358" t="s">
        <v>337</v>
      </c>
      <c r="E209" s="436">
        <v>9.3509209999999996</v>
      </c>
      <c r="F209" s="436">
        <v>-82.257703000000006</v>
      </c>
      <c r="G209" s="363" t="s">
        <v>12</v>
      </c>
      <c r="H209" s="358" t="s">
        <v>493</v>
      </c>
      <c r="I209" s="358" t="s">
        <v>494</v>
      </c>
      <c r="J209" s="358"/>
      <c r="K209" s="358" t="s">
        <v>495</v>
      </c>
      <c r="L209" s="358">
        <v>5</v>
      </c>
      <c r="M209" s="358">
        <v>1</v>
      </c>
      <c r="N209" s="230">
        <v>93.04</v>
      </c>
      <c r="O209" s="131">
        <v>98.260999999999996</v>
      </c>
      <c r="P209" s="161"/>
      <c r="Q209" s="137">
        <v>2</v>
      </c>
      <c r="R209" s="236"/>
      <c r="S209" s="303"/>
      <c r="T209" s="301"/>
      <c r="U209" s="271"/>
      <c r="V209" s="126"/>
    </row>
    <row r="210" spans="1:22" x14ac:dyDescent="0.25">
      <c r="A210" s="359"/>
      <c r="B210" s="377"/>
      <c r="C210" s="214" t="s">
        <v>10</v>
      </c>
      <c r="D210" s="359"/>
      <c r="E210" s="359"/>
      <c r="F210" s="359"/>
      <c r="G210" s="363"/>
      <c r="H210" s="359"/>
      <c r="I210" s="359"/>
      <c r="J210" s="359"/>
      <c r="K210" s="359"/>
      <c r="L210" s="359"/>
      <c r="M210" s="359"/>
      <c r="N210" s="230">
        <v>93.04</v>
      </c>
      <c r="O210" s="131">
        <v>98.254000000000005</v>
      </c>
      <c r="P210" s="161"/>
      <c r="Q210" s="137">
        <v>2</v>
      </c>
      <c r="R210" s="236"/>
      <c r="S210" s="303"/>
      <c r="T210" s="301"/>
      <c r="U210" s="271"/>
      <c r="V210" s="126"/>
    </row>
    <row r="211" spans="1:22" x14ac:dyDescent="0.25">
      <c r="A211" s="213" t="s">
        <v>343</v>
      </c>
      <c r="B211" s="224" t="s">
        <v>603</v>
      </c>
      <c r="C211" s="170" t="s">
        <v>603</v>
      </c>
      <c r="D211" s="215" t="s">
        <v>337</v>
      </c>
      <c r="E211" s="222">
        <v>9.4021299999999997</v>
      </c>
      <c r="F211" s="222">
        <v>-79.860929999999996</v>
      </c>
      <c r="G211" s="217" t="s">
        <v>55</v>
      </c>
      <c r="H211" s="215" t="s">
        <v>496</v>
      </c>
      <c r="I211" s="215" t="s">
        <v>497</v>
      </c>
      <c r="J211" s="215"/>
      <c r="K211" s="215"/>
      <c r="L211" s="215"/>
      <c r="M211" s="215"/>
      <c r="N211" s="121" t="s">
        <v>603</v>
      </c>
      <c r="O211" s="133" t="s">
        <v>603</v>
      </c>
      <c r="P211" s="161"/>
      <c r="Q211" s="119" t="s">
        <v>603</v>
      </c>
      <c r="R211" s="236"/>
      <c r="S211" s="303"/>
      <c r="T211" s="301"/>
      <c r="U211" s="271"/>
      <c r="V211" s="126"/>
    </row>
    <row r="212" spans="1:22" ht="45" x14ac:dyDescent="0.25">
      <c r="A212" s="213" t="s">
        <v>498</v>
      </c>
      <c r="B212" s="224" t="s">
        <v>603</v>
      </c>
      <c r="C212" s="170" t="s">
        <v>603</v>
      </c>
      <c r="D212" s="218" t="s">
        <v>337</v>
      </c>
      <c r="E212" s="149">
        <v>9.3666599999999995</v>
      </c>
      <c r="F212" s="149">
        <v>-79.883330000000001</v>
      </c>
      <c r="G212" s="217" t="s">
        <v>55</v>
      </c>
      <c r="H212" s="218"/>
      <c r="I212" s="215"/>
      <c r="J212" s="218">
        <v>208</v>
      </c>
      <c r="K212" s="218"/>
      <c r="L212" s="218"/>
      <c r="M212" s="218"/>
      <c r="N212" s="121" t="s">
        <v>603</v>
      </c>
      <c r="O212" s="136" t="s">
        <v>603</v>
      </c>
      <c r="P212" s="161"/>
      <c r="Q212" s="119" t="s">
        <v>603</v>
      </c>
      <c r="R212" s="236"/>
      <c r="S212" s="303"/>
      <c r="T212" s="301"/>
      <c r="U212" s="271"/>
      <c r="V212" s="126"/>
    </row>
    <row r="213" spans="1:22" ht="75" x14ac:dyDescent="0.25">
      <c r="A213" s="213" t="s">
        <v>347</v>
      </c>
      <c r="B213" s="215" t="s">
        <v>348</v>
      </c>
      <c r="C213" s="214" t="s">
        <v>19</v>
      </c>
      <c r="D213" s="215" t="s">
        <v>349</v>
      </c>
      <c r="E213" s="216">
        <v>18.45664</v>
      </c>
      <c r="F213" s="216">
        <v>-67.164580000000001</v>
      </c>
      <c r="G213" s="296" t="s">
        <v>71</v>
      </c>
      <c r="H213" s="215" t="s">
        <v>499</v>
      </c>
      <c r="I213" s="146" t="s">
        <v>500</v>
      </c>
      <c r="J213" s="146"/>
      <c r="K213" s="215" t="s">
        <v>73</v>
      </c>
      <c r="L213" s="215">
        <v>6</v>
      </c>
      <c r="M213" s="215">
        <v>1</v>
      </c>
      <c r="N213" s="230"/>
      <c r="O213" s="132"/>
      <c r="P213" s="161"/>
      <c r="Q213" s="137">
        <v>0</v>
      </c>
      <c r="R213" s="235"/>
      <c r="S213" s="303" t="s">
        <v>663</v>
      </c>
      <c r="T213" s="301">
        <v>90</v>
      </c>
      <c r="U213" s="271" t="s">
        <v>624</v>
      </c>
      <c r="V213" s="126"/>
    </row>
    <row r="214" spans="1:22" x14ac:dyDescent="0.25">
      <c r="A214" s="366" t="s">
        <v>350</v>
      </c>
      <c r="B214" s="215" t="s">
        <v>352</v>
      </c>
      <c r="C214" s="214" t="s">
        <v>178</v>
      </c>
      <c r="D214" s="358" t="s">
        <v>349</v>
      </c>
      <c r="E214" s="360">
        <v>18.480530000000002</v>
      </c>
      <c r="F214" s="360">
        <v>-66.702359999999999</v>
      </c>
      <c r="G214" s="363" t="s">
        <v>12</v>
      </c>
      <c r="H214" s="358" t="s">
        <v>501</v>
      </c>
      <c r="I214" s="358" t="s">
        <v>502</v>
      </c>
      <c r="J214" s="380"/>
      <c r="K214" s="215" t="s">
        <v>69</v>
      </c>
      <c r="L214" s="358">
        <v>6</v>
      </c>
      <c r="M214" s="358">
        <v>1</v>
      </c>
      <c r="N214" s="230"/>
      <c r="O214" s="132"/>
      <c r="P214" s="161"/>
      <c r="Q214" s="137">
        <v>1</v>
      </c>
      <c r="R214" s="372">
        <v>1</v>
      </c>
      <c r="S214" s="309" t="s">
        <v>664</v>
      </c>
      <c r="T214" s="312">
        <v>96</v>
      </c>
      <c r="U214" s="271"/>
      <c r="V214" s="126"/>
    </row>
    <row r="215" spans="1:22" x14ac:dyDescent="0.25">
      <c r="A215" s="359"/>
      <c r="B215" s="215" t="s">
        <v>354</v>
      </c>
      <c r="C215" s="214" t="s">
        <v>19</v>
      </c>
      <c r="D215" s="359"/>
      <c r="E215" s="359"/>
      <c r="F215" s="359"/>
      <c r="G215" s="363"/>
      <c r="H215" s="359"/>
      <c r="I215" s="359"/>
      <c r="J215" s="359"/>
      <c r="K215" s="215" t="s">
        <v>73</v>
      </c>
      <c r="L215" s="359"/>
      <c r="M215" s="358"/>
      <c r="N215" s="230">
        <v>99.798000000000002</v>
      </c>
      <c r="O215" s="269">
        <v>98.143000000000001</v>
      </c>
      <c r="P215" s="161"/>
      <c r="Q215" s="168">
        <v>1</v>
      </c>
      <c r="R215" s="372"/>
      <c r="S215" s="311"/>
      <c r="T215" s="314"/>
      <c r="U215" s="271"/>
      <c r="V215" s="126"/>
    </row>
    <row r="216" spans="1:22" x14ac:dyDescent="0.25">
      <c r="A216" s="366" t="s">
        <v>355</v>
      </c>
      <c r="B216" s="380" t="s">
        <v>356</v>
      </c>
      <c r="C216" s="214" t="s">
        <v>19</v>
      </c>
      <c r="D216" s="358" t="s">
        <v>349</v>
      </c>
      <c r="E216" s="360">
        <v>18.300799999999999</v>
      </c>
      <c r="F216" s="360">
        <v>-65.302800000000005</v>
      </c>
      <c r="G216" s="363" t="s">
        <v>12</v>
      </c>
      <c r="H216" s="358" t="s">
        <v>67</v>
      </c>
      <c r="I216" s="358" t="s">
        <v>503</v>
      </c>
      <c r="J216" s="358"/>
      <c r="K216" s="215" t="s">
        <v>69</v>
      </c>
      <c r="L216" s="362">
        <v>6</v>
      </c>
      <c r="M216" s="362">
        <v>6</v>
      </c>
      <c r="N216" s="230">
        <v>99.869</v>
      </c>
      <c r="O216" s="131">
        <v>97.8</v>
      </c>
      <c r="P216" s="161"/>
      <c r="Q216" s="137">
        <v>2</v>
      </c>
      <c r="R216" s="371">
        <v>2</v>
      </c>
      <c r="S216" s="309" t="s">
        <v>665</v>
      </c>
      <c r="T216" s="312">
        <v>73</v>
      </c>
      <c r="U216" s="271"/>
      <c r="V216" s="126"/>
    </row>
    <row r="217" spans="1:22" x14ac:dyDescent="0.25">
      <c r="A217" s="366"/>
      <c r="B217" s="380"/>
      <c r="C217" s="214" t="s">
        <v>592</v>
      </c>
      <c r="D217" s="358"/>
      <c r="E217" s="360"/>
      <c r="F217" s="360"/>
      <c r="G217" s="363"/>
      <c r="H217" s="358"/>
      <c r="I217" s="358"/>
      <c r="J217" s="358"/>
      <c r="K217" s="215"/>
      <c r="L217" s="362"/>
      <c r="M217" s="362"/>
      <c r="N217" s="230"/>
      <c r="O217" s="131">
        <v>98.218000000000004</v>
      </c>
      <c r="P217" s="161"/>
      <c r="Q217" s="119" t="s">
        <v>603</v>
      </c>
      <c r="R217" s="371"/>
      <c r="S217" s="310"/>
      <c r="T217" s="313"/>
      <c r="U217" s="271"/>
      <c r="V217" s="126"/>
    </row>
    <row r="218" spans="1:22" x14ac:dyDescent="0.25">
      <c r="A218" s="359"/>
      <c r="B218" s="221" t="s">
        <v>357</v>
      </c>
      <c r="C218" s="214" t="s">
        <v>19</v>
      </c>
      <c r="D218" s="359"/>
      <c r="E218" s="359"/>
      <c r="F218" s="359"/>
      <c r="G218" s="363"/>
      <c r="H218" s="359"/>
      <c r="I218" s="359"/>
      <c r="J218" s="359"/>
      <c r="K218" s="211" t="s">
        <v>73</v>
      </c>
      <c r="L218" s="359"/>
      <c r="M218" s="359"/>
      <c r="N218" s="230">
        <v>99.85</v>
      </c>
      <c r="O218" s="131"/>
      <c r="P218" s="161"/>
      <c r="Q218" s="137">
        <v>2</v>
      </c>
      <c r="R218" s="371"/>
      <c r="S218" s="311"/>
      <c r="T218" s="314"/>
      <c r="U218" s="374"/>
      <c r="V218" s="126"/>
    </row>
    <row r="219" spans="1:22" x14ac:dyDescent="0.25">
      <c r="A219" s="213" t="s">
        <v>361</v>
      </c>
      <c r="B219" s="215" t="s">
        <v>362</v>
      </c>
      <c r="C219" s="214" t="s">
        <v>19</v>
      </c>
      <c r="D219" s="215" t="s">
        <v>349</v>
      </c>
      <c r="E219" s="228">
        <v>18.333600000000001</v>
      </c>
      <c r="F219" s="228">
        <v>-65.631100000000004</v>
      </c>
      <c r="G219" s="217" t="s">
        <v>31</v>
      </c>
      <c r="H219" s="215" t="s">
        <v>501</v>
      </c>
      <c r="I219" s="215" t="s">
        <v>504</v>
      </c>
      <c r="J219" s="215"/>
      <c r="K219" s="211" t="s">
        <v>73</v>
      </c>
      <c r="L219" s="211">
        <v>6</v>
      </c>
      <c r="M219" s="211">
        <v>1</v>
      </c>
      <c r="N219" s="230"/>
      <c r="O219" s="131"/>
      <c r="P219" s="161"/>
      <c r="Q219" s="137">
        <v>0</v>
      </c>
      <c r="R219" s="232" t="s">
        <v>603</v>
      </c>
      <c r="S219" s="303" t="s">
        <v>664</v>
      </c>
      <c r="T219" s="301">
        <v>97</v>
      </c>
      <c r="U219" s="375"/>
      <c r="V219" s="126"/>
    </row>
    <row r="220" spans="1:22" x14ac:dyDescent="0.25">
      <c r="A220" s="366" t="s">
        <v>363</v>
      </c>
      <c r="B220" s="358" t="s">
        <v>364</v>
      </c>
      <c r="C220" s="214" t="s">
        <v>19</v>
      </c>
      <c r="D220" s="215" t="s">
        <v>349</v>
      </c>
      <c r="E220" s="216">
        <v>18.152529999999999</v>
      </c>
      <c r="F220" s="216">
        <v>-65.443799999999996</v>
      </c>
      <c r="G220" s="363" t="s">
        <v>12</v>
      </c>
      <c r="H220" s="215" t="s">
        <v>501</v>
      </c>
      <c r="I220" s="215" t="s">
        <v>505</v>
      </c>
      <c r="J220" s="215"/>
      <c r="K220" s="211" t="s">
        <v>73</v>
      </c>
      <c r="L220" s="211">
        <v>6</v>
      </c>
      <c r="M220" s="211">
        <v>1</v>
      </c>
      <c r="N220" s="230">
        <v>99.85</v>
      </c>
      <c r="O220" s="131">
        <v>98.117000000000004</v>
      </c>
      <c r="P220" s="161"/>
      <c r="Q220" s="137">
        <v>2</v>
      </c>
      <c r="R220" s="371">
        <v>2</v>
      </c>
      <c r="S220" s="309" t="s">
        <v>666</v>
      </c>
      <c r="T220" s="312">
        <v>91</v>
      </c>
      <c r="U220" s="271"/>
      <c r="V220" s="126"/>
    </row>
    <row r="221" spans="1:22" x14ac:dyDescent="0.25">
      <c r="A221" s="366"/>
      <c r="B221" s="358"/>
      <c r="C221" s="214" t="s">
        <v>592</v>
      </c>
      <c r="D221" s="215"/>
      <c r="E221" s="216"/>
      <c r="F221" s="216"/>
      <c r="G221" s="363"/>
      <c r="H221" s="215"/>
      <c r="I221" s="215"/>
      <c r="J221" s="215"/>
      <c r="K221" s="211"/>
      <c r="L221" s="211"/>
      <c r="M221" s="211"/>
      <c r="N221" s="230"/>
      <c r="O221" s="131">
        <v>98.117000000000004</v>
      </c>
      <c r="P221" s="161"/>
      <c r="Q221" s="119" t="s">
        <v>603</v>
      </c>
      <c r="R221" s="371"/>
      <c r="S221" s="311"/>
      <c r="T221" s="314"/>
      <c r="U221" s="271"/>
      <c r="V221" s="126"/>
    </row>
    <row r="222" spans="1:22" x14ac:dyDescent="0.25">
      <c r="A222" s="366" t="s">
        <v>367</v>
      </c>
      <c r="B222" s="358" t="s">
        <v>368</v>
      </c>
      <c r="C222" s="214" t="s">
        <v>19</v>
      </c>
      <c r="D222" s="358" t="s">
        <v>349</v>
      </c>
      <c r="E222" s="360">
        <v>18.093859999999999</v>
      </c>
      <c r="F222" s="360">
        <v>-65.471360000000004</v>
      </c>
      <c r="G222" s="363" t="s">
        <v>12</v>
      </c>
      <c r="H222" s="358" t="s">
        <v>67</v>
      </c>
      <c r="I222" s="358" t="s">
        <v>506</v>
      </c>
      <c r="J222" s="358"/>
      <c r="K222" s="211" t="s">
        <v>69</v>
      </c>
      <c r="L222" s="362">
        <v>6</v>
      </c>
      <c r="M222" s="362">
        <v>1</v>
      </c>
      <c r="N222" s="230">
        <v>99.664000000000001</v>
      </c>
      <c r="O222" s="131">
        <v>98.188999999999993</v>
      </c>
      <c r="P222" s="161"/>
      <c r="Q222" s="137">
        <v>2</v>
      </c>
      <c r="R222" s="372">
        <v>2</v>
      </c>
      <c r="S222" s="309" t="s">
        <v>665</v>
      </c>
      <c r="T222" s="312">
        <v>86</v>
      </c>
      <c r="U222" s="271"/>
      <c r="V222" s="126"/>
    </row>
    <row r="223" spans="1:22" x14ac:dyDescent="0.25">
      <c r="A223" s="359"/>
      <c r="B223" s="358"/>
      <c r="C223" s="220" t="s">
        <v>592</v>
      </c>
      <c r="D223" s="359"/>
      <c r="E223" s="359"/>
      <c r="F223" s="359"/>
      <c r="G223" s="363"/>
      <c r="H223" s="359"/>
      <c r="I223" s="359"/>
      <c r="J223" s="359"/>
      <c r="K223" s="211" t="s">
        <v>73</v>
      </c>
      <c r="L223" s="359"/>
      <c r="M223" s="362"/>
      <c r="N223" s="230">
        <v>99.66</v>
      </c>
      <c r="O223" s="131">
        <v>98.188999999999993</v>
      </c>
      <c r="P223" s="161"/>
      <c r="Q223" s="119" t="s">
        <v>603</v>
      </c>
      <c r="R223" s="372"/>
      <c r="S223" s="311"/>
      <c r="T223" s="314"/>
      <c r="U223" s="271"/>
      <c r="V223" s="126"/>
    </row>
    <row r="224" spans="1:22" x14ac:dyDescent="0.25">
      <c r="A224" s="366" t="s">
        <v>372</v>
      </c>
      <c r="B224" s="358" t="s">
        <v>373</v>
      </c>
      <c r="C224" s="214" t="s">
        <v>19</v>
      </c>
      <c r="D224" s="358" t="s">
        <v>349</v>
      </c>
      <c r="E224" s="360">
        <v>17.970079999999999</v>
      </c>
      <c r="F224" s="360">
        <v>-67.046419999999998</v>
      </c>
      <c r="G224" s="363" t="s">
        <v>12</v>
      </c>
      <c r="H224" s="358" t="s">
        <v>67</v>
      </c>
      <c r="I224" s="437" t="s">
        <v>507</v>
      </c>
      <c r="J224" s="437"/>
      <c r="K224" s="211" t="s">
        <v>69</v>
      </c>
      <c r="L224" s="362">
        <v>6</v>
      </c>
      <c r="M224" s="362">
        <v>1</v>
      </c>
      <c r="N224" s="230">
        <v>99.82</v>
      </c>
      <c r="O224" s="131">
        <v>98.088999999999999</v>
      </c>
      <c r="P224" s="161"/>
      <c r="Q224" s="137">
        <v>2</v>
      </c>
      <c r="R224" s="371">
        <v>2</v>
      </c>
      <c r="S224" s="309" t="s">
        <v>667</v>
      </c>
      <c r="T224" s="312">
        <v>89</v>
      </c>
      <c r="U224" s="271"/>
      <c r="V224" s="126"/>
    </row>
    <row r="225" spans="1:22" x14ac:dyDescent="0.25">
      <c r="A225" s="366"/>
      <c r="B225" s="358"/>
      <c r="C225" s="214" t="s">
        <v>592</v>
      </c>
      <c r="D225" s="358"/>
      <c r="E225" s="360"/>
      <c r="F225" s="360"/>
      <c r="G225" s="363"/>
      <c r="H225" s="358"/>
      <c r="I225" s="437"/>
      <c r="J225" s="437"/>
      <c r="K225" s="211"/>
      <c r="L225" s="362"/>
      <c r="M225" s="362"/>
      <c r="N225" s="230"/>
      <c r="O225" s="131"/>
      <c r="P225" s="161"/>
      <c r="Q225" s="119" t="s">
        <v>603</v>
      </c>
      <c r="R225" s="371"/>
      <c r="S225" s="310"/>
      <c r="T225" s="313"/>
      <c r="U225" s="271"/>
      <c r="V225" s="126"/>
    </row>
    <row r="226" spans="1:22" x14ac:dyDescent="0.25">
      <c r="A226" s="359"/>
      <c r="B226" s="215" t="s">
        <v>374</v>
      </c>
      <c r="C226" s="220" t="s">
        <v>19</v>
      </c>
      <c r="D226" s="359"/>
      <c r="E226" s="359"/>
      <c r="F226" s="359"/>
      <c r="G226" s="363"/>
      <c r="H226" s="359"/>
      <c r="I226" s="359"/>
      <c r="J226" s="359"/>
      <c r="K226" s="211" t="s">
        <v>73</v>
      </c>
      <c r="L226" s="359"/>
      <c r="M226" s="362"/>
      <c r="N226" s="230"/>
      <c r="O226" s="131"/>
      <c r="P226" s="161"/>
      <c r="Q226" s="137">
        <v>2</v>
      </c>
      <c r="R226" s="371"/>
      <c r="S226" s="311"/>
      <c r="T226" s="314"/>
      <c r="U226" s="271"/>
      <c r="V226" s="126"/>
    </row>
    <row r="227" spans="1:22" x14ac:dyDescent="0.25">
      <c r="A227" s="366" t="s">
        <v>375</v>
      </c>
      <c r="B227" s="358" t="s">
        <v>376</v>
      </c>
      <c r="C227" s="214" t="s">
        <v>19</v>
      </c>
      <c r="D227" s="215" t="s">
        <v>349</v>
      </c>
      <c r="E227" s="216">
        <v>18.217600000000001</v>
      </c>
      <c r="F227" s="216">
        <v>-67.158900000000003</v>
      </c>
      <c r="G227" s="363" t="s">
        <v>12</v>
      </c>
      <c r="H227" s="215" t="s">
        <v>501</v>
      </c>
      <c r="I227" s="215" t="s">
        <v>508</v>
      </c>
      <c r="J227" s="215"/>
      <c r="K227" s="211" t="s">
        <v>73</v>
      </c>
      <c r="L227" s="211">
        <v>6</v>
      </c>
      <c r="M227" s="211">
        <v>1</v>
      </c>
      <c r="N227" s="230">
        <v>90.188000000000002</v>
      </c>
      <c r="O227" s="131">
        <v>89.799000000000007</v>
      </c>
      <c r="P227" s="161"/>
      <c r="Q227" s="137">
        <v>2</v>
      </c>
      <c r="R227" s="371">
        <v>2</v>
      </c>
      <c r="S227" s="309" t="s">
        <v>668</v>
      </c>
      <c r="T227" s="342">
        <v>93</v>
      </c>
      <c r="U227" s="271"/>
      <c r="V227" s="126"/>
    </row>
    <row r="228" spans="1:22" x14ac:dyDescent="0.25">
      <c r="A228" s="366"/>
      <c r="B228" s="358"/>
      <c r="C228" s="214" t="s">
        <v>592</v>
      </c>
      <c r="D228" s="215"/>
      <c r="E228" s="216"/>
      <c r="F228" s="216"/>
      <c r="G228" s="363"/>
      <c r="H228" s="215"/>
      <c r="I228" s="215"/>
      <c r="J228" s="215"/>
      <c r="K228" s="211"/>
      <c r="L228" s="211"/>
      <c r="M228" s="211"/>
      <c r="N228" s="230"/>
      <c r="O228" s="131">
        <v>89.813000000000002</v>
      </c>
      <c r="P228" s="161"/>
      <c r="Q228" s="119" t="s">
        <v>603</v>
      </c>
      <c r="R228" s="371"/>
      <c r="S228" s="311"/>
      <c r="T228" s="343"/>
      <c r="U228" s="271"/>
      <c r="V228" s="126"/>
    </row>
    <row r="229" spans="1:22" x14ac:dyDescent="0.25">
      <c r="A229" s="366" t="s">
        <v>377</v>
      </c>
      <c r="B229" s="358" t="s">
        <v>378</v>
      </c>
      <c r="C229" s="214" t="s">
        <v>19</v>
      </c>
      <c r="D229" s="358" t="s">
        <v>349</v>
      </c>
      <c r="E229" s="360">
        <v>18.089919999999999</v>
      </c>
      <c r="F229" s="360">
        <v>-67.938500000000005</v>
      </c>
      <c r="G229" s="363" t="s">
        <v>12</v>
      </c>
      <c r="H229" s="358" t="s">
        <v>67</v>
      </c>
      <c r="I229" s="358" t="s">
        <v>509</v>
      </c>
      <c r="J229" s="358"/>
      <c r="K229" s="211" t="s">
        <v>69</v>
      </c>
      <c r="L229" s="362">
        <v>6</v>
      </c>
      <c r="M229" s="362">
        <v>1</v>
      </c>
      <c r="N229" s="230">
        <v>99.86</v>
      </c>
      <c r="O229" s="131">
        <v>98.015000000000001</v>
      </c>
      <c r="P229" s="161"/>
      <c r="Q229" s="168">
        <v>1</v>
      </c>
      <c r="R229" s="372">
        <v>2</v>
      </c>
      <c r="S229" s="309" t="s">
        <v>669</v>
      </c>
      <c r="T229" s="344">
        <v>95</v>
      </c>
      <c r="U229" s="271"/>
      <c r="V229" s="126"/>
    </row>
    <row r="230" spans="1:22" x14ac:dyDescent="0.25">
      <c r="A230" s="359"/>
      <c r="B230" s="358"/>
      <c r="C230" s="220" t="s">
        <v>592</v>
      </c>
      <c r="D230" s="359"/>
      <c r="E230" s="359"/>
      <c r="F230" s="359"/>
      <c r="G230" s="363"/>
      <c r="H230" s="359"/>
      <c r="I230" s="359"/>
      <c r="J230" s="359"/>
      <c r="K230" s="211" t="s">
        <v>73</v>
      </c>
      <c r="L230" s="359"/>
      <c r="M230" s="359"/>
      <c r="N230" s="230">
        <v>99.87</v>
      </c>
      <c r="O230" s="131">
        <v>98.016999999999996</v>
      </c>
      <c r="P230" s="161"/>
      <c r="Q230" s="119" t="s">
        <v>603</v>
      </c>
      <c r="R230" s="372"/>
      <c r="S230" s="311"/>
      <c r="T230" s="345"/>
      <c r="U230" s="271"/>
      <c r="V230" s="126"/>
    </row>
    <row r="231" spans="1:22" x14ac:dyDescent="0.25">
      <c r="A231" s="366" t="s">
        <v>380</v>
      </c>
      <c r="B231" s="358" t="s">
        <v>381</v>
      </c>
      <c r="C231" s="214" t="s">
        <v>19</v>
      </c>
      <c r="D231" s="358" t="s">
        <v>349</v>
      </c>
      <c r="E231" s="360">
        <v>18.458939999999998</v>
      </c>
      <c r="F231" s="360">
        <v>-66.116420000000005</v>
      </c>
      <c r="G231" s="363" t="s">
        <v>12</v>
      </c>
      <c r="H231" s="358" t="s">
        <v>67</v>
      </c>
      <c r="I231" s="358" t="s">
        <v>510</v>
      </c>
      <c r="J231" s="358">
        <v>206</v>
      </c>
      <c r="K231" s="211" t="s">
        <v>69</v>
      </c>
      <c r="L231" s="362">
        <v>6</v>
      </c>
      <c r="M231" s="362">
        <v>1</v>
      </c>
      <c r="N231" s="230">
        <v>99.82</v>
      </c>
      <c r="O231" s="131">
        <v>98.146000000000001</v>
      </c>
      <c r="P231" s="161"/>
      <c r="Q231" s="137">
        <v>2</v>
      </c>
      <c r="R231" s="371">
        <v>2</v>
      </c>
      <c r="S231" s="309" t="s">
        <v>670</v>
      </c>
      <c r="T231" s="312">
        <v>96</v>
      </c>
      <c r="U231" s="271"/>
      <c r="V231" s="126"/>
    </row>
    <row r="232" spans="1:22" x14ac:dyDescent="0.25">
      <c r="A232" s="366"/>
      <c r="B232" s="358"/>
      <c r="C232" s="214" t="s">
        <v>592</v>
      </c>
      <c r="D232" s="358"/>
      <c r="E232" s="360"/>
      <c r="F232" s="360"/>
      <c r="G232" s="363"/>
      <c r="H232" s="358"/>
      <c r="I232" s="358"/>
      <c r="J232" s="358"/>
      <c r="K232" s="211"/>
      <c r="L232" s="362"/>
      <c r="M232" s="362"/>
      <c r="N232" s="230"/>
      <c r="O232" s="131">
        <v>98.146000000000001</v>
      </c>
      <c r="P232" s="161"/>
      <c r="Q232" s="119" t="s">
        <v>603</v>
      </c>
      <c r="R232" s="371"/>
      <c r="S232" s="310"/>
      <c r="T232" s="313"/>
      <c r="U232" s="271"/>
      <c r="V232" s="126"/>
    </row>
    <row r="233" spans="1:22" x14ac:dyDescent="0.25">
      <c r="A233" s="359"/>
      <c r="B233" s="215" t="s">
        <v>384</v>
      </c>
      <c r="C233" s="266"/>
      <c r="D233" s="359"/>
      <c r="E233" s="359"/>
      <c r="F233" s="359"/>
      <c r="G233" s="363"/>
      <c r="H233" s="359"/>
      <c r="I233" s="359"/>
      <c r="J233" s="359"/>
      <c r="K233" s="211" t="s">
        <v>73</v>
      </c>
      <c r="L233" s="359"/>
      <c r="M233" s="359"/>
      <c r="N233" s="230">
        <v>99.83</v>
      </c>
      <c r="O233" s="131"/>
      <c r="P233" s="161"/>
      <c r="Q233" s="137">
        <v>0</v>
      </c>
      <c r="R233" s="371"/>
      <c r="S233" s="311"/>
      <c r="T233" s="314"/>
      <c r="U233" s="271"/>
      <c r="V233" s="126"/>
    </row>
    <row r="234" spans="1:22" x14ac:dyDescent="0.25">
      <c r="A234" s="366" t="s">
        <v>386</v>
      </c>
      <c r="B234" s="358" t="s">
        <v>388</v>
      </c>
      <c r="C234" s="214" t="s">
        <v>19</v>
      </c>
      <c r="D234" s="215" t="s">
        <v>349</v>
      </c>
      <c r="E234" s="216">
        <v>18.05508</v>
      </c>
      <c r="F234" s="216">
        <v>-65.832999999999998</v>
      </c>
      <c r="G234" s="363" t="s">
        <v>31</v>
      </c>
      <c r="H234" s="215" t="s">
        <v>501</v>
      </c>
      <c r="I234" s="215" t="s">
        <v>511</v>
      </c>
      <c r="J234" s="215"/>
      <c r="K234" s="211" t="s">
        <v>73</v>
      </c>
      <c r="L234" s="211">
        <v>6</v>
      </c>
      <c r="M234" s="211">
        <v>1</v>
      </c>
      <c r="N234" s="230">
        <v>99.412999999999997</v>
      </c>
      <c r="O234" s="131">
        <v>97.826999999999998</v>
      </c>
      <c r="P234" s="161"/>
      <c r="Q234" s="168">
        <v>1</v>
      </c>
      <c r="R234" s="231" t="s">
        <v>603</v>
      </c>
      <c r="S234" s="309" t="s">
        <v>664</v>
      </c>
      <c r="T234" s="312">
        <v>96</v>
      </c>
      <c r="U234" s="271"/>
      <c r="V234" s="126"/>
    </row>
    <row r="235" spans="1:22" x14ac:dyDescent="0.25">
      <c r="A235" s="366"/>
      <c r="B235" s="358"/>
      <c r="C235" s="214" t="s">
        <v>592</v>
      </c>
      <c r="D235" s="215"/>
      <c r="E235" s="216"/>
      <c r="F235" s="216"/>
      <c r="G235" s="363"/>
      <c r="H235" s="215"/>
      <c r="I235" s="215"/>
      <c r="J235" s="215"/>
      <c r="K235" s="211"/>
      <c r="L235" s="211"/>
      <c r="M235" s="211"/>
      <c r="N235" s="230"/>
      <c r="O235" s="131">
        <v>97.974000000000004</v>
      </c>
      <c r="P235" s="161"/>
      <c r="Q235" s="119" t="s">
        <v>603</v>
      </c>
      <c r="R235" s="234"/>
      <c r="S235" s="311"/>
      <c r="T235" s="314"/>
      <c r="U235" s="271"/>
      <c r="V235" s="126"/>
    </row>
    <row r="236" spans="1:22" ht="43.5" x14ac:dyDescent="0.25">
      <c r="A236" s="213" t="s">
        <v>389</v>
      </c>
      <c r="B236" s="215" t="s">
        <v>390</v>
      </c>
      <c r="C236" s="214"/>
      <c r="D236" s="215" t="s">
        <v>349</v>
      </c>
      <c r="E236" s="216">
        <v>17.972529999999999</v>
      </c>
      <c r="F236" s="216">
        <v>-66.761780000000002</v>
      </c>
      <c r="G236" s="217" t="s">
        <v>71</v>
      </c>
      <c r="H236" s="215" t="s">
        <v>501</v>
      </c>
      <c r="I236" s="215" t="s">
        <v>512</v>
      </c>
      <c r="J236" s="215"/>
      <c r="K236" s="211" t="s">
        <v>73</v>
      </c>
      <c r="L236" s="211"/>
      <c r="M236" s="211"/>
      <c r="N236" s="290" t="s">
        <v>603</v>
      </c>
      <c r="O236" s="136" t="s">
        <v>603</v>
      </c>
      <c r="P236" s="161"/>
      <c r="Q236" s="169">
        <v>0</v>
      </c>
      <c r="R236" s="236"/>
      <c r="S236" s="303" t="s">
        <v>671</v>
      </c>
      <c r="T236" s="301">
        <v>100</v>
      </c>
      <c r="U236" s="286" t="s">
        <v>627</v>
      </c>
      <c r="V236" s="126"/>
    </row>
    <row r="237" spans="1:22" x14ac:dyDescent="0.25">
      <c r="A237" s="213" t="s">
        <v>392</v>
      </c>
      <c r="B237" s="215" t="s">
        <v>394</v>
      </c>
      <c r="C237" s="214" t="s">
        <v>19</v>
      </c>
      <c r="D237" s="215" t="s">
        <v>349</v>
      </c>
      <c r="E237" s="228">
        <v>17.887533000000001</v>
      </c>
      <c r="F237" s="228">
        <v>-66.528255999999999</v>
      </c>
      <c r="G237" s="217" t="s">
        <v>31</v>
      </c>
      <c r="H237" s="215" t="s">
        <v>501</v>
      </c>
      <c r="I237" s="215" t="s">
        <v>512</v>
      </c>
      <c r="J237" s="215"/>
      <c r="K237" s="215" t="s">
        <v>73</v>
      </c>
      <c r="L237" s="215">
        <v>6</v>
      </c>
      <c r="M237" s="215">
        <v>1</v>
      </c>
      <c r="N237" s="230"/>
      <c r="O237" s="132"/>
      <c r="P237" s="238"/>
      <c r="Q237" s="137">
        <v>0</v>
      </c>
      <c r="R237" s="236"/>
      <c r="S237" s="303"/>
      <c r="T237" s="301"/>
      <c r="U237" s="277"/>
      <c r="V237" s="126"/>
    </row>
    <row r="238" spans="1:22" s="1" customFormat="1" x14ac:dyDescent="0.25">
      <c r="A238" s="366" t="s">
        <v>396</v>
      </c>
      <c r="B238" s="368" t="s">
        <v>619</v>
      </c>
      <c r="C238" s="170" t="s">
        <v>19</v>
      </c>
      <c r="D238" s="358" t="s">
        <v>398</v>
      </c>
      <c r="E238" s="379">
        <v>23.408999999999999</v>
      </c>
      <c r="F238" s="379">
        <v>-63.887999999999998</v>
      </c>
      <c r="G238" s="363" t="s">
        <v>12</v>
      </c>
      <c r="H238" s="215" t="s">
        <v>88</v>
      </c>
      <c r="I238" s="215"/>
      <c r="J238" s="215"/>
      <c r="K238" s="215"/>
      <c r="L238" s="215"/>
      <c r="M238" s="215"/>
      <c r="N238" s="230">
        <v>99.227000000000004</v>
      </c>
      <c r="O238" s="123">
        <v>100</v>
      </c>
      <c r="P238" s="373">
        <v>2</v>
      </c>
      <c r="Q238" s="239"/>
      <c r="R238" s="236"/>
      <c r="S238" s="303"/>
      <c r="T238" s="306"/>
      <c r="U238" s="365"/>
      <c r="V238" s="127"/>
    </row>
    <row r="239" spans="1:22" s="1" customFormat="1" x14ac:dyDescent="0.25">
      <c r="A239" s="366"/>
      <c r="B239" s="368"/>
      <c r="C239" s="170" t="s">
        <v>592</v>
      </c>
      <c r="D239" s="358"/>
      <c r="E239" s="379"/>
      <c r="F239" s="379"/>
      <c r="G239" s="363"/>
      <c r="H239" s="215"/>
      <c r="I239" s="215"/>
      <c r="J239" s="215"/>
      <c r="K239" s="215"/>
      <c r="L239" s="215"/>
      <c r="M239" s="215"/>
      <c r="N239" s="230">
        <v>96.808000000000007</v>
      </c>
      <c r="O239" s="123">
        <v>99.138000000000005</v>
      </c>
      <c r="P239" s="373"/>
      <c r="Q239" s="240"/>
      <c r="R239" s="236"/>
      <c r="S239" s="303"/>
      <c r="T239" s="306"/>
      <c r="U239" s="365"/>
      <c r="V239" s="127"/>
    </row>
    <row r="240" spans="1:22" s="1" customFormat="1" x14ac:dyDescent="0.25">
      <c r="A240" s="366" t="s">
        <v>399</v>
      </c>
      <c r="B240" s="368" t="s">
        <v>623</v>
      </c>
      <c r="C240" s="170" t="s">
        <v>19</v>
      </c>
      <c r="D240" s="358" t="s">
        <v>401</v>
      </c>
      <c r="E240" s="379">
        <v>23.484000000000002</v>
      </c>
      <c r="F240" s="379">
        <v>-67.350999999999999</v>
      </c>
      <c r="G240" s="363" t="s">
        <v>31</v>
      </c>
      <c r="H240" s="215"/>
      <c r="I240" s="215"/>
      <c r="J240" s="215"/>
      <c r="K240" s="215"/>
      <c r="L240" s="215"/>
      <c r="M240" s="215"/>
      <c r="N240" s="230">
        <v>0</v>
      </c>
      <c r="O240" s="123">
        <v>0</v>
      </c>
      <c r="P240" s="373">
        <v>0</v>
      </c>
      <c r="Q240" s="240"/>
      <c r="R240" s="236"/>
      <c r="S240" s="303"/>
      <c r="T240" s="306"/>
      <c r="U240" s="137"/>
      <c r="V240" s="127"/>
    </row>
    <row r="241" spans="1:22" s="1" customFormat="1" x14ac:dyDescent="0.25">
      <c r="A241" s="366"/>
      <c r="B241" s="368"/>
      <c r="C241" s="170" t="s">
        <v>592</v>
      </c>
      <c r="D241" s="358"/>
      <c r="E241" s="379"/>
      <c r="F241" s="379"/>
      <c r="G241" s="363"/>
      <c r="H241" s="215" t="s">
        <v>88</v>
      </c>
      <c r="I241" s="215"/>
      <c r="J241" s="215"/>
      <c r="K241" s="215"/>
      <c r="L241" s="215"/>
      <c r="M241" s="215"/>
      <c r="N241" s="230">
        <v>0</v>
      </c>
      <c r="O241" s="123">
        <v>0</v>
      </c>
      <c r="P241" s="373"/>
      <c r="Q241" s="241"/>
      <c r="R241" s="236"/>
      <c r="S241" s="303"/>
      <c r="T241" s="306"/>
      <c r="U241" s="274"/>
      <c r="V241" s="127"/>
    </row>
    <row r="242" spans="1:22" s="1" customFormat="1" x14ac:dyDescent="0.25">
      <c r="A242" s="366" t="s">
        <v>404</v>
      </c>
      <c r="B242" s="358" t="s">
        <v>405</v>
      </c>
      <c r="C242" s="214" t="s">
        <v>27</v>
      </c>
      <c r="D242" s="358" t="s">
        <v>406</v>
      </c>
      <c r="E242" s="360">
        <v>17.290033000000001</v>
      </c>
      <c r="F242" s="360">
        <v>-62.709733</v>
      </c>
      <c r="G242" s="363" t="s">
        <v>31</v>
      </c>
      <c r="H242" s="358" t="s">
        <v>513</v>
      </c>
      <c r="I242" s="358" t="s">
        <v>514</v>
      </c>
      <c r="J242" s="358"/>
      <c r="K242" s="358" t="s">
        <v>56</v>
      </c>
      <c r="L242" s="358">
        <v>5</v>
      </c>
      <c r="M242" s="358">
        <v>1</v>
      </c>
      <c r="N242" s="230">
        <v>0</v>
      </c>
      <c r="O242" s="131">
        <v>0</v>
      </c>
      <c r="P242" s="242"/>
      <c r="Q242" s="168">
        <v>1</v>
      </c>
      <c r="R242" s="236"/>
      <c r="S242" s="303"/>
      <c r="T242" s="306"/>
      <c r="U242" s="274"/>
      <c r="V242" s="127"/>
    </row>
    <row r="243" spans="1:22" x14ac:dyDescent="0.25">
      <c r="A243" s="359"/>
      <c r="B243" s="377"/>
      <c r="C243" s="214" t="s">
        <v>10</v>
      </c>
      <c r="D243" s="359"/>
      <c r="E243" s="359"/>
      <c r="F243" s="359"/>
      <c r="G243" s="363"/>
      <c r="H243" s="359"/>
      <c r="I243" s="359"/>
      <c r="J243" s="359"/>
      <c r="K243" s="359"/>
      <c r="L243" s="359"/>
      <c r="M243" s="358"/>
      <c r="N243" s="230">
        <v>2.7E-2</v>
      </c>
      <c r="O243" s="131">
        <v>1.9E-2</v>
      </c>
      <c r="P243" s="161"/>
      <c r="Q243" s="168">
        <v>1</v>
      </c>
      <c r="R243" s="236"/>
      <c r="S243" s="303"/>
      <c r="T243" s="301"/>
      <c r="U243" s="271"/>
      <c r="V243" s="126"/>
    </row>
    <row r="244" spans="1:22" x14ac:dyDescent="0.25">
      <c r="A244" s="155" t="s">
        <v>576</v>
      </c>
      <c r="B244" s="224" t="s">
        <v>603</v>
      </c>
      <c r="C244" s="170" t="s">
        <v>603</v>
      </c>
      <c r="D244" s="141" t="s">
        <v>410</v>
      </c>
      <c r="E244" s="141">
        <v>13.91</v>
      </c>
      <c r="F244" s="141">
        <v>-60.886454999999998</v>
      </c>
      <c r="G244" s="147" t="s">
        <v>249</v>
      </c>
      <c r="H244" s="141" t="s">
        <v>577</v>
      </c>
      <c r="I244" s="141"/>
      <c r="J244" s="141"/>
      <c r="K244" s="141"/>
      <c r="L244" s="141"/>
      <c r="M244" s="141"/>
      <c r="N244" s="123" t="s">
        <v>603</v>
      </c>
      <c r="O244" s="136" t="s">
        <v>603</v>
      </c>
      <c r="P244" s="161"/>
      <c r="Q244" s="119" t="s">
        <v>603</v>
      </c>
      <c r="R244" s="236"/>
      <c r="S244" s="303"/>
      <c r="T244" s="301"/>
      <c r="U244" s="271"/>
      <c r="V244" s="126"/>
    </row>
    <row r="245" spans="1:22" x14ac:dyDescent="0.25">
      <c r="A245" s="155" t="s">
        <v>578</v>
      </c>
      <c r="B245" s="224" t="s">
        <v>603</v>
      </c>
      <c r="C245" s="170" t="s">
        <v>603</v>
      </c>
      <c r="D245" s="141" t="s">
        <v>410</v>
      </c>
      <c r="E245" s="141">
        <v>13.85356</v>
      </c>
      <c r="F245" s="141">
        <v>-61.059600000000003</v>
      </c>
      <c r="G245" s="147" t="s">
        <v>249</v>
      </c>
      <c r="H245" s="141" t="s">
        <v>577</v>
      </c>
      <c r="I245" s="141"/>
      <c r="J245" s="141"/>
      <c r="K245" s="141"/>
      <c r="L245" s="141"/>
      <c r="M245" s="141"/>
      <c r="N245" s="123" t="s">
        <v>603</v>
      </c>
      <c r="O245" s="136" t="s">
        <v>603</v>
      </c>
      <c r="P245" s="161"/>
      <c r="Q245" s="119" t="s">
        <v>603</v>
      </c>
      <c r="R245" s="236"/>
      <c r="S245" s="303"/>
      <c r="T245" s="301"/>
      <c r="U245" s="271"/>
      <c r="V245" s="126"/>
    </row>
    <row r="246" spans="1:22" x14ac:dyDescent="0.25">
      <c r="A246" s="155" t="s">
        <v>579</v>
      </c>
      <c r="B246" s="224" t="s">
        <v>603</v>
      </c>
      <c r="C246" s="170" t="s">
        <v>603</v>
      </c>
      <c r="D246" s="141" t="s">
        <v>410</v>
      </c>
      <c r="E246" s="141">
        <v>13.720800000000001</v>
      </c>
      <c r="F246" s="141">
        <v>-60.952770000000001</v>
      </c>
      <c r="G246" s="147" t="s">
        <v>249</v>
      </c>
      <c r="H246" s="141" t="s">
        <v>577</v>
      </c>
      <c r="I246" s="141"/>
      <c r="J246" s="141"/>
      <c r="K246" s="141"/>
      <c r="L246" s="141"/>
      <c r="M246" s="141"/>
      <c r="N246" s="123" t="s">
        <v>603</v>
      </c>
      <c r="O246" s="136" t="s">
        <v>603</v>
      </c>
      <c r="P246" s="161"/>
      <c r="Q246" s="119" t="s">
        <v>603</v>
      </c>
      <c r="R246" s="236"/>
      <c r="S246" s="303"/>
      <c r="T246" s="301"/>
      <c r="U246" s="374"/>
      <c r="V246" s="126"/>
    </row>
    <row r="247" spans="1:22" x14ac:dyDescent="0.25">
      <c r="A247" s="366" t="s">
        <v>407</v>
      </c>
      <c r="B247" s="358" t="s">
        <v>408</v>
      </c>
      <c r="C247" s="214" t="s">
        <v>409</v>
      </c>
      <c r="D247" s="358" t="s">
        <v>410</v>
      </c>
      <c r="E247" s="360">
        <v>14.016427999999999</v>
      </c>
      <c r="F247" s="360">
        <v>-60.997351000000002</v>
      </c>
      <c r="G247" s="363" t="s">
        <v>12</v>
      </c>
      <c r="H247" s="358" t="s">
        <v>515</v>
      </c>
      <c r="I247" s="358" t="s">
        <v>516</v>
      </c>
      <c r="J247" s="358"/>
      <c r="K247" s="358" t="s">
        <v>517</v>
      </c>
      <c r="L247" s="358">
        <v>5</v>
      </c>
      <c r="M247" s="358">
        <v>1</v>
      </c>
      <c r="N247" s="230">
        <v>91.52</v>
      </c>
      <c r="O247" s="131">
        <v>90.063999999999993</v>
      </c>
      <c r="P247" s="161"/>
      <c r="Q247" s="137">
        <v>2</v>
      </c>
      <c r="R247" s="236"/>
      <c r="S247" s="303"/>
      <c r="T247" s="301"/>
      <c r="U247" s="375"/>
      <c r="V247" s="126"/>
    </row>
    <row r="248" spans="1:22" x14ac:dyDescent="0.25">
      <c r="A248" s="359"/>
      <c r="B248" s="377"/>
      <c r="C248" s="214" t="s">
        <v>412</v>
      </c>
      <c r="D248" s="359"/>
      <c r="E248" s="359"/>
      <c r="F248" s="359"/>
      <c r="G248" s="363"/>
      <c r="H248" s="359"/>
      <c r="I248" s="359"/>
      <c r="J248" s="359"/>
      <c r="K248" s="359"/>
      <c r="L248" s="359"/>
      <c r="M248" s="358"/>
      <c r="N248" s="230">
        <v>91.52</v>
      </c>
      <c r="O248" s="131">
        <v>90.063999999999993</v>
      </c>
      <c r="P248" s="161"/>
      <c r="Q248" s="137">
        <v>2</v>
      </c>
      <c r="R248" s="236"/>
      <c r="S248" s="303"/>
      <c r="T248" s="301"/>
      <c r="U248" s="271"/>
      <c r="V248" s="126"/>
    </row>
    <row r="249" spans="1:22" x14ac:dyDescent="0.25">
      <c r="A249" s="359"/>
      <c r="B249" s="377"/>
      <c r="C249" s="214" t="s">
        <v>10</v>
      </c>
      <c r="D249" s="359"/>
      <c r="E249" s="359"/>
      <c r="F249" s="359"/>
      <c r="G249" s="363"/>
      <c r="H249" s="359"/>
      <c r="I249" s="359"/>
      <c r="J249" s="359"/>
      <c r="K249" s="359"/>
      <c r="L249" s="359"/>
      <c r="M249" s="358"/>
      <c r="N249" s="230">
        <v>91.52</v>
      </c>
      <c r="O249" s="131">
        <v>90.063999999999993</v>
      </c>
      <c r="P249" s="161"/>
      <c r="Q249" s="137">
        <v>2</v>
      </c>
      <c r="R249" s="236"/>
      <c r="S249" s="303"/>
      <c r="T249" s="301"/>
      <c r="U249" s="374"/>
      <c r="V249" s="126"/>
    </row>
    <row r="250" spans="1:22" x14ac:dyDescent="0.25">
      <c r="A250" s="366" t="s">
        <v>413</v>
      </c>
      <c r="B250" s="358" t="s">
        <v>414</v>
      </c>
      <c r="C250" s="214" t="s">
        <v>178</v>
      </c>
      <c r="D250" s="358" t="s">
        <v>415</v>
      </c>
      <c r="E250" s="360">
        <v>13.129911999999999</v>
      </c>
      <c r="F250" s="360">
        <v>-61.195500000000003</v>
      </c>
      <c r="G250" s="363" t="s">
        <v>12</v>
      </c>
      <c r="H250" s="358" t="s">
        <v>518</v>
      </c>
      <c r="I250" s="358" t="s">
        <v>519</v>
      </c>
      <c r="J250" s="358"/>
      <c r="K250" s="358" t="s">
        <v>520</v>
      </c>
      <c r="L250" s="358">
        <v>5</v>
      </c>
      <c r="M250" s="358">
        <v>1</v>
      </c>
      <c r="N250" s="230">
        <v>93.43</v>
      </c>
      <c r="O250" s="131">
        <v>98.311999999999998</v>
      </c>
      <c r="P250" s="161"/>
      <c r="Q250" s="137">
        <v>2</v>
      </c>
      <c r="R250" s="236"/>
      <c r="S250" s="303"/>
      <c r="T250" s="301"/>
      <c r="U250" s="375"/>
      <c r="V250" s="126"/>
    </row>
    <row r="251" spans="1:22" x14ac:dyDescent="0.25">
      <c r="A251" s="359"/>
      <c r="B251" s="377"/>
      <c r="C251" s="214" t="s">
        <v>10</v>
      </c>
      <c r="D251" s="359"/>
      <c r="E251" s="359"/>
      <c r="F251" s="359"/>
      <c r="G251" s="363"/>
      <c r="H251" s="359"/>
      <c r="I251" s="359"/>
      <c r="J251" s="359"/>
      <c r="K251" s="359"/>
      <c r="L251" s="359"/>
      <c r="M251" s="358"/>
      <c r="N251" s="230">
        <v>93.04</v>
      </c>
      <c r="O251" s="131">
        <v>98.247</v>
      </c>
      <c r="P251" s="161"/>
      <c r="Q251" s="137">
        <v>2</v>
      </c>
      <c r="R251" s="236"/>
      <c r="S251" s="303"/>
      <c r="T251" s="301"/>
      <c r="U251" s="271"/>
      <c r="V251" s="126"/>
    </row>
    <row r="252" spans="1:22" x14ac:dyDescent="0.25">
      <c r="A252" s="213" t="s">
        <v>417</v>
      </c>
      <c r="B252" s="224" t="s">
        <v>603</v>
      </c>
      <c r="C252" s="170" t="s">
        <v>603</v>
      </c>
      <c r="D252" s="215" t="s">
        <v>418</v>
      </c>
      <c r="E252" s="216">
        <v>17.883330000000001</v>
      </c>
      <c r="F252" s="216">
        <v>-62.85</v>
      </c>
      <c r="G252" s="217" t="s">
        <v>249</v>
      </c>
      <c r="H252" s="218" t="s">
        <v>521</v>
      </c>
      <c r="I252" s="215" t="s">
        <v>522</v>
      </c>
      <c r="J252" s="218"/>
      <c r="K252" s="218"/>
      <c r="L252" s="218"/>
      <c r="M252" s="218"/>
      <c r="N252" s="121" t="s">
        <v>603</v>
      </c>
      <c r="O252" s="136" t="s">
        <v>603</v>
      </c>
      <c r="P252" s="161"/>
      <c r="Q252" s="119" t="s">
        <v>603</v>
      </c>
      <c r="R252" s="236"/>
      <c r="S252" s="303"/>
      <c r="T252" s="301"/>
      <c r="U252" s="271"/>
      <c r="V252" s="126"/>
    </row>
    <row r="253" spans="1:22" x14ac:dyDescent="0.25">
      <c r="A253" s="366" t="s">
        <v>419</v>
      </c>
      <c r="B253" s="361" t="s">
        <v>420</v>
      </c>
      <c r="C253" s="214" t="s">
        <v>27</v>
      </c>
      <c r="D253" s="358" t="s">
        <v>421</v>
      </c>
      <c r="E253" s="360">
        <v>18.08333</v>
      </c>
      <c r="F253" s="360">
        <v>-63.085433999999999</v>
      </c>
      <c r="G253" s="363" t="s">
        <v>12</v>
      </c>
      <c r="H253" s="361" t="s">
        <v>523</v>
      </c>
      <c r="I253" s="358" t="s">
        <v>524</v>
      </c>
      <c r="J253" s="361"/>
      <c r="K253" s="361" t="s">
        <v>360</v>
      </c>
      <c r="L253" s="361">
        <v>5</v>
      </c>
      <c r="M253" s="361">
        <v>1</v>
      </c>
      <c r="N253" s="230">
        <v>99.84</v>
      </c>
      <c r="O253" s="131">
        <v>97.103999999999999</v>
      </c>
      <c r="P253" s="161"/>
      <c r="Q253" s="137">
        <v>2</v>
      </c>
      <c r="R253" s="236"/>
      <c r="S253" s="303"/>
      <c r="T253" s="301"/>
      <c r="U253" s="271"/>
      <c r="V253" s="126"/>
    </row>
    <row r="254" spans="1:22" x14ac:dyDescent="0.25">
      <c r="A254" s="359"/>
      <c r="B254" s="377"/>
      <c r="C254" s="214" t="s">
        <v>10</v>
      </c>
      <c r="D254" s="359"/>
      <c r="E254" s="359"/>
      <c r="F254" s="359"/>
      <c r="G254" s="363"/>
      <c r="H254" s="359"/>
      <c r="I254" s="359"/>
      <c r="J254" s="359"/>
      <c r="K254" s="359"/>
      <c r="L254" s="359"/>
      <c r="M254" s="361"/>
      <c r="N254" s="230">
        <v>99.81</v>
      </c>
      <c r="O254" s="131">
        <v>97.103999999999999</v>
      </c>
      <c r="P254" s="161"/>
      <c r="Q254" s="137">
        <v>2</v>
      </c>
      <c r="R254" s="236"/>
      <c r="S254" s="303"/>
      <c r="T254" s="301"/>
      <c r="U254" s="271"/>
      <c r="V254" s="126"/>
    </row>
    <row r="255" spans="1:22" x14ac:dyDescent="0.25">
      <c r="A255" s="213" t="s">
        <v>423</v>
      </c>
      <c r="B255" s="215" t="s">
        <v>424</v>
      </c>
      <c r="C255" s="214" t="s">
        <v>10</v>
      </c>
      <c r="D255" s="215" t="s">
        <v>425</v>
      </c>
      <c r="E255" s="216">
        <v>10.0940528</v>
      </c>
      <c r="F255" s="216">
        <v>-61.865483300000001</v>
      </c>
      <c r="G255" s="217" t="s">
        <v>31</v>
      </c>
      <c r="H255" s="215" t="s">
        <v>525</v>
      </c>
      <c r="I255" s="215" t="s">
        <v>526</v>
      </c>
      <c r="J255" s="215"/>
      <c r="K255" s="215" t="s">
        <v>527</v>
      </c>
      <c r="L255" s="215">
        <v>60</v>
      </c>
      <c r="M255" s="215">
        <v>10</v>
      </c>
      <c r="N255" s="230"/>
      <c r="O255" s="132"/>
      <c r="P255" s="161"/>
      <c r="Q255" s="137">
        <v>0</v>
      </c>
      <c r="R255" s="236"/>
      <c r="S255" s="303"/>
      <c r="T255" s="301"/>
      <c r="U255" s="271"/>
      <c r="V255" s="126"/>
    </row>
    <row r="256" spans="1:22" x14ac:dyDescent="0.25">
      <c r="A256" s="213" t="s">
        <v>426</v>
      </c>
      <c r="B256" s="215" t="s">
        <v>427</v>
      </c>
      <c r="C256" s="214" t="s">
        <v>10</v>
      </c>
      <c r="D256" s="215" t="s">
        <v>425</v>
      </c>
      <c r="E256" s="216">
        <v>11.323817</v>
      </c>
      <c r="F256" s="216">
        <v>-66.548952</v>
      </c>
      <c r="G256" s="217" t="s">
        <v>31</v>
      </c>
      <c r="H256" s="215" t="s">
        <v>528</v>
      </c>
      <c r="I256" s="215" t="s">
        <v>529</v>
      </c>
      <c r="J256" s="215"/>
      <c r="K256" s="215" t="s">
        <v>527</v>
      </c>
      <c r="L256" s="215">
        <v>60</v>
      </c>
      <c r="M256" s="215">
        <v>10</v>
      </c>
      <c r="N256" s="230"/>
      <c r="O256" s="132"/>
      <c r="P256" s="161"/>
      <c r="Q256" s="137">
        <v>0</v>
      </c>
      <c r="R256" s="236"/>
      <c r="S256" s="303"/>
      <c r="T256" s="301"/>
      <c r="U256" s="271"/>
      <c r="V256" s="126"/>
    </row>
    <row r="257" spans="1:22" s="1" customFormat="1" x14ac:dyDescent="0.25">
      <c r="A257" s="213" t="s">
        <v>429</v>
      </c>
      <c r="B257" s="221" t="s">
        <v>430</v>
      </c>
      <c r="C257" s="214" t="s">
        <v>10</v>
      </c>
      <c r="D257" s="215" t="s">
        <v>425</v>
      </c>
      <c r="E257" s="216">
        <v>10.183299999999999</v>
      </c>
      <c r="F257" s="216">
        <v>-61.7</v>
      </c>
      <c r="G257" s="217" t="s">
        <v>31</v>
      </c>
      <c r="H257" s="215" t="s">
        <v>530</v>
      </c>
      <c r="I257" s="215" t="s">
        <v>531</v>
      </c>
      <c r="J257" s="215"/>
      <c r="K257" s="215" t="s">
        <v>527</v>
      </c>
      <c r="L257" s="215">
        <v>60</v>
      </c>
      <c r="M257" s="215">
        <v>10</v>
      </c>
      <c r="N257" s="230"/>
      <c r="O257" s="137"/>
      <c r="P257" s="161"/>
      <c r="Q257" s="137">
        <v>0</v>
      </c>
      <c r="R257" s="236"/>
      <c r="S257" s="303" t="s">
        <v>672</v>
      </c>
      <c r="T257" s="306">
        <v>61</v>
      </c>
      <c r="U257" s="274"/>
      <c r="V257" s="127"/>
    </row>
    <row r="258" spans="1:22" x14ac:dyDescent="0.25">
      <c r="A258" s="213" t="s">
        <v>431</v>
      </c>
      <c r="B258" s="215" t="s">
        <v>432</v>
      </c>
      <c r="C258" s="214" t="s">
        <v>10</v>
      </c>
      <c r="D258" s="215" t="s">
        <v>425</v>
      </c>
      <c r="E258" s="216">
        <v>10.65</v>
      </c>
      <c r="F258" s="216">
        <v>-61.5167</v>
      </c>
      <c r="G258" s="217" t="s">
        <v>31</v>
      </c>
      <c r="H258" s="215" t="s">
        <v>532</v>
      </c>
      <c r="I258" s="215" t="s">
        <v>533</v>
      </c>
      <c r="J258" s="215">
        <v>203</v>
      </c>
      <c r="K258" s="215" t="s">
        <v>527</v>
      </c>
      <c r="L258" s="215">
        <v>60</v>
      </c>
      <c r="M258" s="215">
        <v>10</v>
      </c>
      <c r="N258" s="230">
        <v>0</v>
      </c>
      <c r="O258" s="131">
        <v>0</v>
      </c>
      <c r="P258" s="161"/>
      <c r="Q258" s="137">
        <v>0</v>
      </c>
      <c r="R258" s="236"/>
      <c r="S258" s="303" t="s">
        <v>673</v>
      </c>
      <c r="T258" s="301">
        <v>81</v>
      </c>
      <c r="U258" s="271"/>
      <c r="V258" s="126"/>
    </row>
    <row r="259" spans="1:22" x14ac:dyDescent="0.25">
      <c r="A259" s="213" t="s">
        <v>433</v>
      </c>
      <c r="B259" s="215" t="s">
        <v>434</v>
      </c>
      <c r="C259" s="214" t="s">
        <v>10</v>
      </c>
      <c r="D259" s="215" t="s">
        <v>425</v>
      </c>
      <c r="E259" s="216">
        <v>11.166700000000001</v>
      </c>
      <c r="F259" s="216">
        <v>-60.7333</v>
      </c>
      <c r="G259" s="217" t="s">
        <v>31</v>
      </c>
      <c r="H259" s="215" t="s">
        <v>530</v>
      </c>
      <c r="I259" s="215" t="s">
        <v>534</v>
      </c>
      <c r="J259" s="215"/>
      <c r="K259" s="215" t="s">
        <v>527</v>
      </c>
      <c r="L259" s="215">
        <v>60</v>
      </c>
      <c r="M259" s="215">
        <v>10</v>
      </c>
      <c r="N259" s="230">
        <v>0</v>
      </c>
      <c r="O259" s="131">
        <v>0</v>
      </c>
      <c r="P259" s="161"/>
      <c r="Q259" s="137">
        <v>0</v>
      </c>
      <c r="R259" s="236"/>
      <c r="S259" s="303"/>
      <c r="T259" s="301"/>
      <c r="U259" s="374"/>
      <c r="V259" s="126"/>
    </row>
    <row r="260" spans="1:22" x14ac:dyDescent="0.25">
      <c r="A260" s="213" t="s">
        <v>435</v>
      </c>
      <c r="B260" s="224" t="s">
        <v>603</v>
      </c>
      <c r="C260" s="170" t="s">
        <v>603</v>
      </c>
      <c r="D260" s="215" t="s">
        <v>425</v>
      </c>
      <c r="E260" s="216">
        <v>10.83333</v>
      </c>
      <c r="F260" s="216">
        <v>-60.933329999999998</v>
      </c>
      <c r="G260" s="217" t="s">
        <v>31</v>
      </c>
      <c r="H260" s="215" t="s">
        <v>530</v>
      </c>
      <c r="I260" s="215" t="s">
        <v>535</v>
      </c>
      <c r="J260" s="215"/>
      <c r="K260" s="215"/>
      <c r="L260" s="215"/>
      <c r="M260" s="215"/>
      <c r="N260" s="121" t="s">
        <v>603</v>
      </c>
      <c r="O260" s="136" t="s">
        <v>603</v>
      </c>
      <c r="P260" s="161"/>
      <c r="Q260" s="119" t="s">
        <v>603</v>
      </c>
      <c r="R260" s="236"/>
      <c r="S260" s="303"/>
      <c r="T260" s="301"/>
      <c r="U260" s="375"/>
      <c r="V260" s="126"/>
    </row>
    <row r="261" spans="1:22" x14ac:dyDescent="0.25">
      <c r="A261" s="155" t="s">
        <v>580</v>
      </c>
      <c r="B261" s="141" t="s">
        <v>581</v>
      </c>
      <c r="C261" s="167" t="s">
        <v>10</v>
      </c>
      <c r="D261" s="141" t="s">
        <v>425</v>
      </c>
      <c r="E261" s="153">
        <v>10.130000000000001</v>
      </c>
      <c r="F261" s="153">
        <v>-60.99</v>
      </c>
      <c r="G261" s="229" t="s">
        <v>71</v>
      </c>
      <c r="H261" s="141" t="s">
        <v>582</v>
      </c>
      <c r="I261" s="141" t="s">
        <v>583</v>
      </c>
      <c r="J261" s="141"/>
      <c r="K261" s="141"/>
      <c r="L261" s="141">
        <v>60</v>
      </c>
      <c r="M261" s="141">
        <v>10</v>
      </c>
      <c r="N261" s="123" t="s">
        <v>603</v>
      </c>
      <c r="O261" s="136" t="s">
        <v>603</v>
      </c>
      <c r="P261" s="161"/>
      <c r="Q261" s="119" t="s">
        <v>603</v>
      </c>
      <c r="R261" s="236"/>
      <c r="S261" s="303"/>
      <c r="T261" s="301"/>
      <c r="U261" s="374"/>
      <c r="V261" s="126"/>
    </row>
    <row r="262" spans="1:22" x14ac:dyDescent="0.25">
      <c r="A262" s="213" t="s">
        <v>437</v>
      </c>
      <c r="B262" s="224" t="s">
        <v>603</v>
      </c>
      <c r="C262" s="170" t="s">
        <v>603</v>
      </c>
      <c r="D262" s="215" t="s">
        <v>425</v>
      </c>
      <c r="E262" s="216">
        <v>10.51666</v>
      </c>
      <c r="F262" s="216">
        <v>61.515470000000001</v>
      </c>
      <c r="G262" s="217" t="s">
        <v>249</v>
      </c>
      <c r="H262" s="215"/>
      <c r="I262" s="215">
        <v>50600602</v>
      </c>
      <c r="J262" s="215"/>
      <c r="K262" s="215"/>
      <c r="L262" s="215"/>
      <c r="M262" s="215"/>
      <c r="N262" s="121" t="s">
        <v>603</v>
      </c>
      <c r="O262" s="136" t="s">
        <v>603</v>
      </c>
      <c r="P262" s="161"/>
      <c r="Q262" s="119" t="s">
        <v>603</v>
      </c>
      <c r="R262" s="236"/>
      <c r="S262" s="303"/>
      <c r="T262" s="301"/>
      <c r="U262" s="375"/>
      <c r="V262" s="126"/>
    </row>
    <row r="263" spans="1:22" x14ac:dyDescent="0.25">
      <c r="A263" s="366" t="s">
        <v>438</v>
      </c>
      <c r="B263" s="361" t="s">
        <v>439</v>
      </c>
      <c r="C263" s="214" t="s">
        <v>10</v>
      </c>
      <c r="D263" s="361" t="s">
        <v>440</v>
      </c>
      <c r="E263" s="360">
        <v>21.433577799999998</v>
      </c>
      <c r="F263" s="360">
        <v>-71.149719399999995</v>
      </c>
      <c r="G263" s="423" t="s">
        <v>31</v>
      </c>
      <c r="H263" s="361" t="s">
        <v>536</v>
      </c>
      <c r="I263" s="358" t="s">
        <v>537</v>
      </c>
      <c r="J263" s="358"/>
      <c r="K263" s="358" t="s">
        <v>538</v>
      </c>
      <c r="L263" s="358">
        <v>5</v>
      </c>
      <c r="M263" s="358">
        <v>1</v>
      </c>
      <c r="N263" s="230">
        <v>0</v>
      </c>
      <c r="O263" s="131">
        <v>0</v>
      </c>
      <c r="P263" s="161"/>
      <c r="Q263" s="137">
        <v>0</v>
      </c>
      <c r="R263" s="236"/>
      <c r="S263" s="309" t="s">
        <v>674</v>
      </c>
      <c r="T263" s="312">
        <v>76</v>
      </c>
      <c r="U263" s="287"/>
      <c r="V263" s="126"/>
    </row>
    <row r="264" spans="1:22" x14ac:dyDescent="0.25">
      <c r="A264" s="359"/>
      <c r="B264" s="377"/>
      <c r="C264" s="219" t="s">
        <v>16</v>
      </c>
      <c r="D264" s="359"/>
      <c r="E264" s="359"/>
      <c r="F264" s="359"/>
      <c r="G264" s="423"/>
      <c r="H264" s="359"/>
      <c r="I264" s="359"/>
      <c r="J264" s="359"/>
      <c r="K264" s="359"/>
      <c r="L264" s="359"/>
      <c r="M264" s="358"/>
      <c r="N264" s="230">
        <v>0</v>
      </c>
      <c r="O264" s="131">
        <v>0</v>
      </c>
      <c r="P264" s="161"/>
      <c r="Q264" s="137">
        <v>0</v>
      </c>
      <c r="R264" s="235"/>
      <c r="S264" s="311"/>
      <c r="T264" s="314"/>
      <c r="U264" s="374"/>
      <c r="V264" s="126"/>
    </row>
    <row r="265" spans="1:22" x14ac:dyDescent="0.25">
      <c r="A265" s="366" t="s">
        <v>442</v>
      </c>
      <c r="B265" s="361" t="s">
        <v>443</v>
      </c>
      <c r="C265" s="219" t="s">
        <v>19</v>
      </c>
      <c r="D265" s="358" t="s">
        <v>444</v>
      </c>
      <c r="E265" s="376">
        <v>18.335000000000001</v>
      </c>
      <c r="F265" s="376">
        <v>-64.92</v>
      </c>
      <c r="G265" s="363" t="s">
        <v>12</v>
      </c>
      <c r="H265" s="358" t="s">
        <v>67</v>
      </c>
      <c r="I265" s="358" t="s">
        <v>539</v>
      </c>
      <c r="J265" s="358"/>
      <c r="K265" s="218" t="s">
        <v>69</v>
      </c>
      <c r="L265" s="358">
        <v>6</v>
      </c>
      <c r="M265" s="358">
        <v>1</v>
      </c>
      <c r="N265" s="230">
        <v>98.77</v>
      </c>
      <c r="O265" s="131">
        <v>96.738</v>
      </c>
      <c r="P265" s="161"/>
      <c r="Q265" s="137">
        <v>2</v>
      </c>
      <c r="R265" s="372">
        <v>2</v>
      </c>
      <c r="S265" s="309" t="s">
        <v>675</v>
      </c>
      <c r="T265" s="312">
        <v>89</v>
      </c>
      <c r="U265" s="375"/>
      <c r="V265" s="126"/>
    </row>
    <row r="266" spans="1:22" x14ac:dyDescent="0.25">
      <c r="A266" s="359"/>
      <c r="B266" s="361"/>
      <c r="C266" s="220" t="s">
        <v>592</v>
      </c>
      <c r="D266" s="359"/>
      <c r="E266" s="359"/>
      <c r="F266" s="359"/>
      <c r="G266" s="363"/>
      <c r="H266" s="359"/>
      <c r="I266" s="359"/>
      <c r="J266" s="359"/>
      <c r="K266" s="215" t="s">
        <v>73</v>
      </c>
      <c r="L266" s="359"/>
      <c r="M266" s="358"/>
      <c r="N266" s="230">
        <v>98.79</v>
      </c>
      <c r="O266" s="131">
        <v>96.738</v>
      </c>
      <c r="P266" s="161"/>
      <c r="Q266" s="119" t="s">
        <v>603</v>
      </c>
      <c r="R266" s="372"/>
      <c r="S266" s="311"/>
      <c r="T266" s="314"/>
      <c r="U266" s="271"/>
      <c r="V266" s="126"/>
    </row>
    <row r="267" spans="1:22" x14ac:dyDescent="0.25">
      <c r="A267" s="366" t="s">
        <v>447</v>
      </c>
      <c r="B267" s="358" t="s">
        <v>448</v>
      </c>
      <c r="C267" s="220" t="s">
        <v>19</v>
      </c>
      <c r="D267" s="358" t="s">
        <v>444</v>
      </c>
      <c r="E267" s="212"/>
      <c r="F267" s="212"/>
      <c r="G267" s="363" t="s">
        <v>12</v>
      </c>
      <c r="H267" s="212"/>
      <c r="I267" s="212"/>
      <c r="J267" s="212"/>
      <c r="K267" s="215"/>
      <c r="L267" s="212"/>
      <c r="M267" s="215"/>
      <c r="N267" s="230">
        <v>99.87</v>
      </c>
      <c r="O267" s="131">
        <v>97.902000000000001</v>
      </c>
      <c r="P267" s="161"/>
      <c r="Q267" s="137">
        <v>2</v>
      </c>
      <c r="R267" s="371">
        <v>2</v>
      </c>
      <c r="S267" s="309" t="s">
        <v>669</v>
      </c>
      <c r="T267" s="312">
        <v>96</v>
      </c>
      <c r="U267" s="271"/>
      <c r="V267" s="126"/>
    </row>
    <row r="268" spans="1:22" x14ac:dyDescent="0.25">
      <c r="A268" s="366"/>
      <c r="B268" s="358"/>
      <c r="C268" s="214" t="s">
        <v>592</v>
      </c>
      <c r="D268" s="358"/>
      <c r="E268" s="360">
        <v>17.75</v>
      </c>
      <c r="F268" s="360">
        <v>-64.704999999999998</v>
      </c>
      <c r="G268" s="363"/>
      <c r="H268" s="358" t="s">
        <v>67</v>
      </c>
      <c r="I268" s="358" t="s">
        <v>540</v>
      </c>
      <c r="J268" s="358"/>
      <c r="K268" s="215" t="s">
        <v>69</v>
      </c>
      <c r="L268" s="362">
        <v>6</v>
      </c>
      <c r="M268" s="362">
        <v>1</v>
      </c>
      <c r="N268" s="230">
        <v>99.87</v>
      </c>
      <c r="O268" s="131">
        <v>97.902000000000001</v>
      </c>
      <c r="P268" s="161"/>
      <c r="Q268" s="119" t="s">
        <v>603</v>
      </c>
      <c r="R268" s="371"/>
      <c r="S268" s="310"/>
      <c r="T268" s="313"/>
      <c r="U268" s="271"/>
      <c r="V268" s="126"/>
    </row>
    <row r="269" spans="1:22" x14ac:dyDescent="0.25">
      <c r="A269" s="366"/>
      <c r="B269" s="215" t="s">
        <v>450</v>
      </c>
      <c r="C269" s="220" t="s">
        <v>19</v>
      </c>
      <c r="D269" s="358"/>
      <c r="E269" s="359"/>
      <c r="F269" s="359"/>
      <c r="G269" s="363"/>
      <c r="H269" s="359"/>
      <c r="I269" s="359"/>
      <c r="J269" s="359"/>
      <c r="K269" s="211" t="s">
        <v>73</v>
      </c>
      <c r="L269" s="359"/>
      <c r="M269" s="359"/>
      <c r="N269" s="230"/>
      <c r="O269" s="131"/>
      <c r="P269" s="161"/>
      <c r="Q269" s="137">
        <v>2</v>
      </c>
      <c r="R269" s="371"/>
      <c r="S269" s="311"/>
      <c r="T269" s="314"/>
      <c r="U269" s="374"/>
      <c r="V269" s="126"/>
    </row>
    <row r="270" spans="1:22" x14ac:dyDescent="0.25">
      <c r="A270" s="366" t="s">
        <v>451</v>
      </c>
      <c r="B270" s="358" t="s">
        <v>452</v>
      </c>
      <c r="C270" s="214" t="s">
        <v>19</v>
      </c>
      <c r="D270" s="358" t="s">
        <v>444</v>
      </c>
      <c r="E270" s="360">
        <v>18.318249999999999</v>
      </c>
      <c r="F270" s="360">
        <v>-64.724220000000003</v>
      </c>
      <c r="G270" s="363" t="s">
        <v>12</v>
      </c>
      <c r="H270" s="358" t="s">
        <v>67</v>
      </c>
      <c r="I270" s="358" t="s">
        <v>541</v>
      </c>
      <c r="J270" s="358"/>
      <c r="K270" s="211" t="s">
        <v>69</v>
      </c>
      <c r="L270" s="362">
        <v>6</v>
      </c>
      <c r="M270" s="211">
        <v>1</v>
      </c>
      <c r="N270" s="230">
        <v>99.81</v>
      </c>
      <c r="O270" s="131">
        <v>98.174999999999997</v>
      </c>
      <c r="P270" s="161"/>
      <c r="Q270" s="137">
        <v>2</v>
      </c>
      <c r="R270" s="371">
        <v>2</v>
      </c>
      <c r="S270" s="309" t="s">
        <v>669</v>
      </c>
      <c r="T270" s="312">
        <v>95</v>
      </c>
      <c r="U270" s="374"/>
      <c r="V270" s="126"/>
    </row>
    <row r="271" spans="1:22" x14ac:dyDescent="0.25">
      <c r="A271" s="366"/>
      <c r="B271" s="358"/>
      <c r="C271" s="214" t="s">
        <v>592</v>
      </c>
      <c r="D271" s="358"/>
      <c r="E271" s="360"/>
      <c r="F271" s="360"/>
      <c r="G271" s="363"/>
      <c r="H271" s="358"/>
      <c r="I271" s="358"/>
      <c r="J271" s="358"/>
      <c r="K271" s="211"/>
      <c r="L271" s="362"/>
      <c r="M271" s="211"/>
      <c r="N271" s="230"/>
      <c r="O271" s="131">
        <v>98.174999999999997</v>
      </c>
      <c r="P271" s="161"/>
      <c r="Q271" s="119" t="s">
        <v>603</v>
      </c>
      <c r="R271" s="371"/>
      <c r="S271" s="310"/>
      <c r="T271" s="313"/>
      <c r="U271" s="375"/>
      <c r="V271" s="126"/>
    </row>
    <row r="272" spans="1:22" x14ac:dyDescent="0.25">
      <c r="A272" s="359"/>
      <c r="B272" s="215" t="s">
        <v>454</v>
      </c>
      <c r="C272" s="220" t="s">
        <v>19</v>
      </c>
      <c r="D272" s="359"/>
      <c r="E272" s="359"/>
      <c r="F272" s="359"/>
      <c r="G272" s="363"/>
      <c r="H272" s="359"/>
      <c r="I272" s="359"/>
      <c r="J272" s="359"/>
      <c r="K272" s="211" t="s">
        <v>73</v>
      </c>
      <c r="L272" s="359"/>
      <c r="M272" s="211"/>
      <c r="N272" s="230"/>
      <c r="O272" s="131"/>
      <c r="P272" s="161"/>
      <c r="Q272" s="137">
        <v>2</v>
      </c>
      <c r="R272" s="371"/>
      <c r="S272" s="311"/>
      <c r="T272" s="314"/>
      <c r="U272" s="271"/>
      <c r="V272" s="126"/>
    </row>
    <row r="273" spans="1:22" x14ac:dyDescent="0.25">
      <c r="A273" s="366" t="s">
        <v>455</v>
      </c>
      <c r="B273" s="358" t="s">
        <v>456</v>
      </c>
      <c r="C273" s="214" t="s">
        <v>19</v>
      </c>
      <c r="D273" s="358" t="s">
        <v>444</v>
      </c>
      <c r="E273" s="360">
        <v>17.684470000000001</v>
      </c>
      <c r="F273" s="360">
        <v>-64.75403</v>
      </c>
      <c r="G273" s="363" t="s">
        <v>12</v>
      </c>
      <c r="H273" s="358" t="s">
        <v>67</v>
      </c>
      <c r="I273" s="358" t="s">
        <v>542</v>
      </c>
      <c r="J273" s="358"/>
      <c r="K273" s="211" t="s">
        <v>543</v>
      </c>
      <c r="L273" s="362">
        <v>6</v>
      </c>
      <c r="M273" s="362">
        <v>1</v>
      </c>
      <c r="N273" s="230">
        <v>99.83</v>
      </c>
      <c r="O273" s="131">
        <v>98.19</v>
      </c>
      <c r="P273" s="161"/>
      <c r="Q273" s="137">
        <v>2</v>
      </c>
      <c r="R273" s="371">
        <v>2</v>
      </c>
      <c r="S273" s="309" t="s">
        <v>676</v>
      </c>
      <c r="T273" s="312">
        <v>92</v>
      </c>
      <c r="U273" s="271"/>
      <c r="V273" s="126"/>
    </row>
    <row r="274" spans="1:22" x14ac:dyDescent="0.25">
      <c r="A274" s="366"/>
      <c r="B274" s="358"/>
      <c r="C274" s="214" t="s">
        <v>592</v>
      </c>
      <c r="D274" s="358"/>
      <c r="E274" s="360"/>
      <c r="F274" s="360"/>
      <c r="G274" s="363"/>
      <c r="H274" s="358"/>
      <c r="I274" s="358"/>
      <c r="J274" s="358"/>
      <c r="K274" s="211"/>
      <c r="L274" s="362"/>
      <c r="M274" s="362"/>
      <c r="N274" s="230"/>
      <c r="O274" s="131">
        <v>98.19</v>
      </c>
      <c r="P274" s="161"/>
      <c r="Q274" s="119" t="s">
        <v>603</v>
      </c>
      <c r="R274" s="371"/>
      <c r="S274" s="310"/>
      <c r="T274" s="313"/>
      <c r="U274" s="271"/>
      <c r="V274" s="126"/>
    </row>
    <row r="275" spans="1:22" x14ac:dyDescent="0.25">
      <c r="A275" s="359"/>
      <c r="B275" s="215" t="s">
        <v>457</v>
      </c>
      <c r="C275" s="220" t="s">
        <v>19</v>
      </c>
      <c r="D275" s="359"/>
      <c r="E275" s="359"/>
      <c r="F275" s="359"/>
      <c r="G275" s="363"/>
      <c r="H275" s="359"/>
      <c r="I275" s="359"/>
      <c r="J275" s="359"/>
      <c r="K275" s="211" t="s">
        <v>73</v>
      </c>
      <c r="L275" s="359"/>
      <c r="M275" s="359"/>
      <c r="N275" s="230"/>
      <c r="O275" s="132"/>
      <c r="P275" s="161"/>
      <c r="Q275" s="132">
        <v>2</v>
      </c>
      <c r="R275" s="371"/>
      <c r="S275" s="311"/>
      <c r="T275" s="314"/>
      <c r="U275" s="272"/>
    </row>
    <row r="276" spans="1:22" x14ac:dyDescent="0.25">
      <c r="A276" s="213" t="s">
        <v>459</v>
      </c>
      <c r="B276" s="224" t="s">
        <v>603</v>
      </c>
      <c r="C276" s="170" t="s">
        <v>603</v>
      </c>
      <c r="D276" s="218" t="s">
        <v>460</v>
      </c>
      <c r="E276" s="223">
        <v>15.7</v>
      </c>
      <c r="F276" s="223">
        <v>-63.6</v>
      </c>
      <c r="G276" s="217" t="s">
        <v>146</v>
      </c>
      <c r="H276" s="218"/>
      <c r="I276" s="218"/>
      <c r="J276" s="218"/>
      <c r="K276" s="218"/>
      <c r="L276" s="218"/>
      <c r="M276" s="218"/>
      <c r="N276" s="230" t="s">
        <v>33</v>
      </c>
      <c r="O276" s="136" t="s">
        <v>603</v>
      </c>
      <c r="P276" s="161"/>
      <c r="Q276" s="136" t="s">
        <v>603</v>
      </c>
      <c r="R276" s="163"/>
      <c r="S276" s="303"/>
      <c r="T276" s="302"/>
      <c r="U276" s="272"/>
    </row>
    <row r="277" spans="1:22" x14ac:dyDescent="0.25">
      <c r="A277" s="213" t="s">
        <v>461</v>
      </c>
      <c r="B277" s="224" t="s">
        <v>603</v>
      </c>
      <c r="C277" s="170" t="s">
        <v>603</v>
      </c>
      <c r="D277" s="218" t="s">
        <v>460</v>
      </c>
      <c r="E277" s="228">
        <v>10.97</v>
      </c>
      <c r="F277" s="228">
        <v>-64.400000000000006</v>
      </c>
      <c r="G277" s="217" t="s">
        <v>146</v>
      </c>
      <c r="H277" s="218"/>
      <c r="I277" s="218"/>
      <c r="J277" s="218"/>
      <c r="K277" s="218"/>
      <c r="L277" s="218"/>
      <c r="M277" s="218"/>
      <c r="N277" s="230" t="s">
        <v>33</v>
      </c>
      <c r="O277" s="136" t="s">
        <v>603</v>
      </c>
      <c r="P277" s="161"/>
      <c r="Q277" s="136" t="s">
        <v>603</v>
      </c>
      <c r="R277" s="164"/>
      <c r="S277" s="303"/>
      <c r="T277" s="302"/>
      <c r="U277" s="272"/>
    </row>
    <row r="278" spans="1:22" ht="15.75" thickBot="1" x14ac:dyDescent="0.3">
      <c r="A278" s="157" t="s">
        <v>462</v>
      </c>
      <c r="B278" s="293" t="s">
        <v>603</v>
      </c>
      <c r="C278" s="264" t="s">
        <v>603</v>
      </c>
      <c r="D278" s="142" t="s">
        <v>460</v>
      </c>
      <c r="E278" s="154">
        <v>10.61666</v>
      </c>
      <c r="F278" s="154">
        <v>-66.933329999999998</v>
      </c>
      <c r="G278" s="148" t="s">
        <v>55</v>
      </c>
      <c r="H278" s="142" t="s">
        <v>544</v>
      </c>
      <c r="I278" s="142"/>
      <c r="J278" s="142">
        <v>328</v>
      </c>
      <c r="K278" s="142"/>
      <c r="L278" s="142"/>
      <c r="M278" s="142"/>
      <c r="N278" s="124" t="s">
        <v>33</v>
      </c>
      <c r="O278" s="138" t="s">
        <v>603</v>
      </c>
      <c r="P278" s="162"/>
      <c r="Q278" s="138" t="s">
        <v>603</v>
      </c>
      <c r="R278" s="162"/>
      <c r="S278" s="307" t="s">
        <v>677</v>
      </c>
      <c r="T278" s="308">
        <v>97</v>
      </c>
      <c r="U278" s="275"/>
    </row>
  </sheetData>
  <mergeCells count="740">
    <mergeCell ref="U43:U44"/>
    <mergeCell ref="L273:L275"/>
    <mergeCell ref="M273:M275"/>
    <mergeCell ref="A273:A275"/>
    <mergeCell ref="B273:B274"/>
    <mergeCell ref="D273:D275"/>
    <mergeCell ref="E273:E275"/>
    <mergeCell ref="F273:F275"/>
    <mergeCell ref="G273:G275"/>
    <mergeCell ref="H273:H275"/>
    <mergeCell ref="I273:I275"/>
    <mergeCell ref="J273:J275"/>
    <mergeCell ref="M265:M266"/>
    <mergeCell ref="A267:A269"/>
    <mergeCell ref="B267:B268"/>
    <mergeCell ref="G267:G269"/>
    <mergeCell ref="E268:E269"/>
    <mergeCell ref="F268:F269"/>
    <mergeCell ref="H268:H269"/>
    <mergeCell ref="I268:I269"/>
    <mergeCell ref="J268:J269"/>
    <mergeCell ref="L268:L269"/>
    <mergeCell ref="A253:A254"/>
    <mergeCell ref="B253:B254"/>
    <mergeCell ref="B263:B264"/>
    <mergeCell ref="D253:D254"/>
    <mergeCell ref="E253:E254"/>
    <mergeCell ref="F253:F254"/>
    <mergeCell ref="G253:G254"/>
    <mergeCell ref="H253:H254"/>
    <mergeCell ref="I253:I254"/>
    <mergeCell ref="J253:J254"/>
    <mergeCell ref="A263:A264"/>
    <mergeCell ref="D263:D264"/>
    <mergeCell ref="E263:E264"/>
    <mergeCell ref="F263:F264"/>
    <mergeCell ref="G263:G264"/>
    <mergeCell ref="H263:H264"/>
    <mergeCell ref="I263:I264"/>
    <mergeCell ref="J263:J264"/>
    <mergeCell ref="A250:A251"/>
    <mergeCell ref="B250:B251"/>
    <mergeCell ref="D250:D251"/>
    <mergeCell ref="E250:E251"/>
    <mergeCell ref="F250:F251"/>
    <mergeCell ref="G250:G251"/>
    <mergeCell ref="H250:H251"/>
    <mergeCell ref="I250:I251"/>
    <mergeCell ref="J250:J251"/>
    <mergeCell ref="A247:A249"/>
    <mergeCell ref="B247:B249"/>
    <mergeCell ref="D247:D249"/>
    <mergeCell ref="E247:E249"/>
    <mergeCell ref="F247:F249"/>
    <mergeCell ref="G247:G249"/>
    <mergeCell ref="H247:H249"/>
    <mergeCell ref="I247:I249"/>
    <mergeCell ref="J247:J249"/>
    <mergeCell ref="B234:B235"/>
    <mergeCell ref="G234:G235"/>
    <mergeCell ref="A242:A243"/>
    <mergeCell ref="B242:B243"/>
    <mergeCell ref="D242:D243"/>
    <mergeCell ref="E242:E243"/>
    <mergeCell ref="F242:F243"/>
    <mergeCell ref="G242:G243"/>
    <mergeCell ref="H242:H243"/>
    <mergeCell ref="A234:A235"/>
    <mergeCell ref="A238:A239"/>
    <mergeCell ref="A240:A241"/>
    <mergeCell ref="D240:D241"/>
    <mergeCell ref="G240:G241"/>
    <mergeCell ref="B238:B239"/>
    <mergeCell ref="D238:D239"/>
    <mergeCell ref="B240:B241"/>
    <mergeCell ref="E238:E239"/>
    <mergeCell ref="F238:F239"/>
    <mergeCell ref="E240:E241"/>
    <mergeCell ref="F240:F241"/>
    <mergeCell ref="A231:A233"/>
    <mergeCell ref="B231:B232"/>
    <mergeCell ref="D231:D233"/>
    <mergeCell ref="E231:E233"/>
    <mergeCell ref="F231:F233"/>
    <mergeCell ref="G231:G233"/>
    <mergeCell ref="H231:H233"/>
    <mergeCell ref="I231:I233"/>
    <mergeCell ref="J231:J233"/>
    <mergeCell ref="L224:L226"/>
    <mergeCell ref="M224:M226"/>
    <mergeCell ref="B222:B223"/>
    <mergeCell ref="D222:D223"/>
    <mergeCell ref="E222:E223"/>
    <mergeCell ref="F222:F223"/>
    <mergeCell ref="A227:A228"/>
    <mergeCell ref="G227:G228"/>
    <mergeCell ref="A229:A230"/>
    <mergeCell ref="B229:B230"/>
    <mergeCell ref="D229:D230"/>
    <mergeCell ref="E229:E230"/>
    <mergeCell ref="F229:F230"/>
    <mergeCell ref="G229:G230"/>
    <mergeCell ref="H229:H230"/>
    <mergeCell ref="A224:A226"/>
    <mergeCell ref="B224:B225"/>
    <mergeCell ref="D224:D226"/>
    <mergeCell ref="E224:E226"/>
    <mergeCell ref="F224:F226"/>
    <mergeCell ref="G224:G226"/>
    <mergeCell ref="H224:H226"/>
    <mergeCell ref="I224:I226"/>
    <mergeCell ref="J224:J226"/>
    <mergeCell ref="M216:M218"/>
    <mergeCell ref="A209:A210"/>
    <mergeCell ref="B209:B210"/>
    <mergeCell ref="D209:D210"/>
    <mergeCell ref="E209:E210"/>
    <mergeCell ref="F209:F210"/>
    <mergeCell ref="G209:G210"/>
    <mergeCell ref="G222:G223"/>
    <mergeCell ref="H222:H223"/>
    <mergeCell ref="I222:I223"/>
    <mergeCell ref="J222:J223"/>
    <mergeCell ref="L222:L223"/>
    <mergeCell ref="M222:M223"/>
    <mergeCell ref="A216:A218"/>
    <mergeCell ref="D216:D218"/>
    <mergeCell ref="E216:E218"/>
    <mergeCell ref="F216:F218"/>
    <mergeCell ref="G216:G218"/>
    <mergeCell ref="H216:H218"/>
    <mergeCell ref="I216:I218"/>
    <mergeCell ref="J216:J218"/>
    <mergeCell ref="L216:L218"/>
    <mergeCell ref="M209:M210"/>
    <mergeCell ref="M214:M215"/>
    <mergeCell ref="K206:K208"/>
    <mergeCell ref="L206:L208"/>
    <mergeCell ref="K209:K210"/>
    <mergeCell ref="L209:L210"/>
    <mergeCell ref="G214:G215"/>
    <mergeCell ref="H214:H215"/>
    <mergeCell ref="I214:I215"/>
    <mergeCell ref="J214:J215"/>
    <mergeCell ref="L214:L215"/>
    <mergeCell ref="L179:L180"/>
    <mergeCell ref="M179:M180"/>
    <mergeCell ref="A186:A187"/>
    <mergeCell ref="B186:B187"/>
    <mergeCell ref="G186:G187"/>
    <mergeCell ref="A190:A193"/>
    <mergeCell ref="D190:D193"/>
    <mergeCell ref="E190:E193"/>
    <mergeCell ref="F190:F193"/>
    <mergeCell ref="G190:G193"/>
    <mergeCell ref="H190:H193"/>
    <mergeCell ref="I190:I193"/>
    <mergeCell ref="J190:J193"/>
    <mergeCell ref="B191:B193"/>
    <mergeCell ref="K191:K193"/>
    <mergeCell ref="L191:L193"/>
    <mergeCell ref="M191:M193"/>
    <mergeCell ref="L170:L171"/>
    <mergeCell ref="M170:M171"/>
    <mergeCell ref="A176:A177"/>
    <mergeCell ref="D176:D177"/>
    <mergeCell ref="E176:E177"/>
    <mergeCell ref="F176:F177"/>
    <mergeCell ref="G176:G177"/>
    <mergeCell ref="H176:H177"/>
    <mergeCell ref="I176:I177"/>
    <mergeCell ref="J176:J177"/>
    <mergeCell ref="B170:B171"/>
    <mergeCell ref="D170:D171"/>
    <mergeCell ref="E170:E171"/>
    <mergeCell ref="F170:F171"/>
    <mergeCell ref="G170:G171"/>
    <mergeCell ref="H170:H171"/>
    <mergeCell ref="I170:I171"/>
    <mergeCell ref="J170:J171"/>
    <mergeCell ref="K170:K171"/>
    <mergeCell ref="M155:M156"/>
    <mergeCell ref="A157:A158"/>
    <mergeCell ref="B157:B158"/>
    <mergeCell ref="D157:D158"/>
    <mergeCell ref="E157:E158"/>
    <mergeCell ref="F157:F158"/>
    <mergeCell ref="G157:G158"/>
    <mergeCell ref="H157:H158"/>
    <mergeCell ref="I157:I158"/>
    <mergeCell ref="J157:J158"/>
    <mergeCell ref="K157:K158"/>
    <mergeCell ref="L157:L158"/>
    <mergeCell ref="M157:M158"/>
    <mergeCell ref="L155:L156"/>
    <mergeCell ref="J155:J156"/>
    <mergeCell ref="K155:K156"/>
    <mergeCell ref="B155:B156"/>
    <mergeCell ref="D155:D156"/>
    <mergeCell ref="E155:E156"/>
    <mergeCell ref="F155:F156"/>
    <mergeCell ref="G155:G156"/>
    <mergeCell ref="H155:H156"/>
    <mergeCell ref="I155:I156"/>
    <mergeCell ref="L127:L129"/>
    <mergeCell ref="A132:A133"/>
    <mergeCell ref="D132:D133"/>
    <mergeCell ref="E132:E133"/>
    <mergeCell ref="F132:F133"/>
    <mergeCell ref="G132:G133"/>
    <mergeCell ref="H132:H133"/>
    <mergeCell ref="I132:I133"/>
    <mergeCell ref="J132:J133"/>
    <mergeCell ref="A127:A129"/>
    <mergeCell ref="B127:B129"/>
    <mergeCell ref="D127:D129"/>
    <mergeCell ref="E127:E129"/>
    <mergeCell ref="F127:F129"/>
    <mergeCell ref="G127:G129"/>
    <mergeCell ref="H127:H129"/>
    <mergeCell ref="K127:K129"/>
    <mergeCell ref="I127:I129"/>
    <mergeCell ref="J127:J129"/>
    <mergeCell ref="M114:M116"/>
    <mergeCell ref="A117:A119"/>
    <mergeCell ref="B117:B119"/>
    <mergeCell ref="D117:D119"/>
    <mergeCell ref="E117:E119"/>
    <mergeCell ref="F117:F119"/>
    <mergeCell ref="G117:G119"/>
    <mergeCell ref="H117:H119"/>
    <mergeCell ref="I117:I119"/>
    <mergeCell ref="J117:J119"/>
    <mergeCell ref="K117:K119"/>
    <mergeCell ref="L117:L119"/>
    <mergeCell ref="K114:K116"/>
    <mergeCell ref="L114:L116"/>
    <mergeCell ref="H114:H116"/>
    <mergeCell ref="I114:I116"/>
    <mergeCell ref="J114:J116"/>
    <mergeCell ref="G114:G116"/>
    <mergeCell ref="A114:A116"/>
    <mergeCell ref="B114:B116"/>
    <mergeCell ref="D114:D116"/>
    <mergeCell ref="E114:E116"/>
    <mergeCell ref="F114:F116"/>
    <mergeCell ref="M102:M104"/>
    <mergeCell ref="N102:N104"/>
    <mergeCell ref="A108:A110"/>
    <mergeCell ref="B108:B110"/>
    <mergeCell ref="D108:D110"/>
    <mergeCell ref="E108:E110"/>
    <mergeCell ref="F108:F110"/>
    <mergeCell ref="G108:G110"/>
    <mergeCell ref="H108:H110"/>
    <mergeCell ref="I108:I110"/>
    <mergeCell ref="J108:J110"/>
    <mergeCell ref="K108:K110"/>
    <mergeCell ref="L108:L110"/>
    <mergeCell ref="M108:M110"/>
    <mergeCell ref="E105:E107"/>
    <mergeCell ref="F105:F107"/>
    <mergeCell ref="G105:G107"/>
    <mergeCell ref="H105:H107"/>
    <mergeCell ref="K105:K107"/>
    <mergeCell ref="L105:L107"/>
    <mergeCell ref="A102:A104"/>
    <mergeCell ref="B102:B104"/>
    <mergeCell ref="D102:D104"/>
    <mergeCell ref="E102:E104"/>
    <mergeCell ref="A98:A100"/>
    <mergeCell ref="D98:D100"/>
    <mergeCell ref="E98:E100"/>
    <mergeCell ref="F98:F100"/>
    <mergeCell ref="G98:G100"/>
    <mergeCell ref="H98:H100"/>
    <mergeCell ref="I98:I100"/>
    <mergeCell ref="J98:J100"/>
    <mergeCell ref="K98:K100"/>
    <mergeCell ref="K69:K71"/>
    <mergeCell ref="L69:L71"/>
    <mergeCell ref="M69:M71"/>
    <mergeCell ref="L72:L73"/>
    <mergeCell ref="M72:M73"/>
    <mergeCell ref="A74:A76"/>
    <mergeCell ref="D74:D76"/>
    <mergeCell ref="E74:E76"/>
    <mergeCell ref="F74:F76"/>
    <mergeCell ref="G74:G76"/>
    <mergeCell ref="H74:H76"/>
    <mergeCell ref="I74:I76"/>
    <mergeCell ref="J74:J76"/>
    <mergeCell ref="K74:K76"/>
    <mergeCell ref="L74:L76"/>
    <mergeCell ref="A72:A73"/>
    <mergeCell ref="D72:D73"/>
    <mergeCell ref="E72:E73"/>
    <mergeCell ref="F72:F73"/>
    <mergeCell ref="G72:G73"/>
    <mergeCell ref="H72:H73"/>
    <mergeCell ref="I72:I73"/>
    <mergeCell ref="J72:J73"/>
    <mergeCell ref="K72:K73"/>
    <mergeCell ref="Q5:Q8"/>
    <mergeCell ref="R5:R8"/>
    <mergeCell ref="G6:G8"/>
    <mergeCell ref="H6:H8"/>
    <mergeCell ref="I6:I8"/>
    <mergeCell ref="A6:A8"/>
    <mergeCell ref="B6:B8"/>
    <mergeCell ref="A40:A41"/>
    <mergeCell ref="B40:B41"/>
    <mergeCell ref="D40:D41"/>
    <mergeCell ref="E40:E41"/>
    <mergeCell ref="F40:F41"/>
    <mergeCell ref="G40:G41"/>
    <mergeCell ref="H40:H41"/>
    <mergeCell ref="I40:I41"/>
    <mergeCell ref="J40:J41"/>
    <mergeCell ref="B9:B10"/>
    <mergeCell ref="B11:B12"/>
    <mergeCell ref="N5:O5"/>
    <mergeCell ref="N6:O6"/>
    <mergeCell ref="H15:H16"/>
    <mergeCell ref="M9:M10"/>
    <mergeCell ref="M11:M13"/>
    <mergeCell ref="M15:M16"/>
    <mergeCell ref="A2:M3"/>
    <mergeCell ref="A4:M5"/>
    <mergeCell ref="F6:F8"/>
    <mergeCell ref="B216:B217"/>
    <mergeCell ref="B220:B221"/>
    <mergeCell ref="B227:B228"/>
    <mergeCell ref="M6:M8"/>
    <mergeCell ref="J6:J8"/>
    <mergeCell ref="K6:K8"/>
    <mergeCell ref="L6:L8"/>
    <mergeCell ref="L48:L49"/>
    <mergeCell ref="M48:M49"/>
    <mergeCell ref="A54:A56"/>
    <mergeCell ref="B54:B56"/>
    <mergeCell ref="D54:D56"/>
    <mergeCell ref="E54:E56"/>
    <mergeCell ref="F54:F56"/>
    <mergeCell ref="G54:G56"/>
    <mergeCell ref="H54:H56"/>
    <mergeCell ref="I54:I56"/>
    <mergeCell ref="J54:J56"/>
    <mergeCell ref="K54:K56"/>
    <mergeCell ref="L54:L56"/>
    <mergeCell ref="K51:K53"/>
    <mergeCell ref="N7:N8"/>
    <mergeCell ref="O7:O8"/>
    <mergeCell ref="J15:J16"/>
    <mergeCell ref="L15:L16"/>
    <mergeCell ref="K9:K10"/>
    <mergeCell ref="L9:L10"/>
    <mergeCell ref="L11:L13"/>
    <mergeCell ref="I9:I10"/>
    <mergeCell ref="J9:J10"/>
    <mergeCell ref="R11:R13"/>
    <mergeCell ref="I15:I16"/>
    <mergeCell ref="A9:A10"/>
    <mergeCell ref="C6:C8"/>
    <mergeCell ref="D6:D8"/>
    <mergeCell ref="E6:E8"/>
    <mergeCell ref="D15:D16"/>
    <mergeCell ref="E15:E16"/>
    <mergeCell ref="F15:F16"/>
    <mergeCell ref="G15:G16"/>
    <mergeCell ref="D9:D10"/>
    <mergeCell ref="E9:E10"/>
    <mergeCell ref="F9:F10"/>
    <mergeCell ref="G9:G10"/>
    <mergeCell ref="A11:A13"/>
    <mergeCell ref="D11:D13"/>
    <mergeCell ref="E11:E13"/>
    <mergeCell ref="F11:F13"/>
    <mergeCell ref="G11:G13"/>
    <mergeCell ref="H11:H13"/>
    <mergeCell ref="I11:I13"/>
    <mergeCell ref="J11:J13"/>
    <mergeCell ref="H9:H10"/>
    <mergeCell ref="P5:P8"/>
    <mergeCell ref="A15:A16"/>
    <mergeCell ref="A23:A26"/>
    <mergeCell ref="G23:G26"/>
    <mergeCell ref="H23:H26"/>
    <mergeCell ref="I23:I26"/>
    <mergeCell ref="J23:J26"/>
    <mergeCell ref="K23:K26"/>
    <mergeCell ref="A36:A37"/>
    <mergeCell ref="D36:D37"/>
    <mergeCell ref="E36:E37"/>
    <mergeCell ref="F36:F37"/>
    <mergeCell ref="G36:G37"/>
    <mergeCell ref="H36:H37"/>
    <mergeCell ref="D23:D26"/>
    <mergeCell ref="E23:E26"/>
    <mergeCell ref="F23:F26"/>
    <mergeCell ref="I36:I37"/>
    <mergeCell ref="J36:J37"/>
    <mergeCell ref="K36:K37"/>
    <mergeCell ref="F20:F21"/>
    <mergeCell ref="E20:E21"/>
    <mergeCell ref="K64:K65"/>
    <mergeCell ref="L64:L65"/>
    <mergeCell ref="M64:M65"/>
    <mergeCell ref="I69:I71"/>
    <mergeCell ref="A43:A44"/>
    <mergeCell ref="A48:A49"/>
    <mergeCell ref="B48:B49"/>
    <mergeCell ref="D48:D49"/>
    <mergeCell ref="E48:E49"/>
    <mergeCell ref="F48:F49"/>
    <mergeCell ref="G48:G49"/>
    <mergeCell ref="H48:H49"/>
    <mergeCell ref="I48:I49"/>
    <mergeCell ref="L51:L53"/>
    <mergeCell ref="I51:I53"/>
    <mergeCell ref="J51:J53"/>
    <mergeCell ref="G51:G53"/>
    <mergeCell ref="J48:J49"/>
    <mergeCell ref="A51:A53"/>
    <mergeCell ref="B51:B53"/>
    <mergeCell ref="D51:D53"/>
    <mergeCell ref="E51:E53"/>
    <mergeCell ref="H51:H53"/>
    <mergeCell ref="J69:J71"/>
    <mergeCell ref="J105:J107"/>
    <mergeCell ref="A58:A62"/>
    <mergeCell ref="D58:D62"/>
    <mergeCell ref="E58:E62"/>
    <mergeCell ref="F58:F62"/>
    <mergeCell ref="D64:D68"/>
    <mergeCell ref="E64:E68"/>
    <mergeCell ref="F64:F68"/>
    <mergeCell ref="A64:A68"/>
    <mergeCell ref="A69:A71"/>
    <mergeCell ref="D69:D71"/>
    <mergeCell ref="E69:E71"/>
    <mergeCell ref="F69:F71"/>
    <mergeCell ref="G69:G71"/>
    <mergeCell ref="H69:H71"/>
    <mergeCell ref="C102:C104"/>
    <mergeCell ref="A105:A107"/>
    <mergeCell ref="D105:D107"/>
    <mergeCell ref="G58:G62"/>
    <mergeCell ref="H58:H62"/>
    <mergeCell ref="I58:I62"/>
    <mergeCell ref="J58:J62"/>
    <mergeCell ref="G64:G68"/>
    <mergeCell ref="H64:H68"/>
    <mergeCell ref="A111:A112"/>
    <mergeCell ref="B111:B112"/>
    <mergeCell ref="D111:D112"/>
    <mergeCell ref="E111:E112"/>
    <mergeCell ref="F111:F112"/>
    <mergeCell ref="G111:G112"/>
    <mergeCell ref="H111:H112"/>
    <mergeCell ref="I111:I112"/>
    <mergeCell ref="J111:J112"/>
    <mergeCell ref="E125:E126"/>
    <mergeCell ref="F125:F126"/>
    <mergeCell ref="G125:G126"/>
    <mergeCell ref="H125:H126"/>
    <mergeCell ref="I125:I126"/>
    <mergeCell ref="J125:J126"/>
    <mergeCell ref="A125:A126"/>
    <mergeCell ref="D125:D126"/>
    <mergeCell ref="K149:K150"/>
    <mergeCell ref="F138:F139"/>
    <mergeCell ref="L149:L150"/>
    <mergeCell ref="K136:K137"/>
    <mergeCell ref="A151:A152"/>
    <mergeCell ref="B151:B152"/>
    <mergeCell ref="J149:J150"/>
    <mergeCell ref="A136:A137"/>
    <mergeCell ref="G136:G137"/>
    <mergeCell ref="H136:H137"/>
    <mergeCell ref="I136:I137"/>
    <mergeCell ref="J136:J137"/>
    <mergeCell ref="B136:B137"/>
    <mergeCell ref="D136:D137"/>
    <mergeCell ref="E136:E137"/>
    <mergeCell ref="F136:F137"/>
    <mergeCell ref="A149:A150"/>
    <mergeCell ref="B149:B150"/>
    <mergeCell ref="D149:D150"/>
    <mergeCell ref="E149:E150"/>
    <mergeCell ref="F149:F150"/>
    <mergeCell ref="G149:G150"/>
    <mergeCell ref="H149:H150"/>
    <mergeCell ref="I149:I150"/>
    <mergeCell ref="L136:L137"/>
    <mergeCell ref="E138:E139"/>
    <mergeCell ref="U145:U146"/>
    <mergeCell ref="A146:A148"/>
    <mergeCell ref="B146:B148"/>
    <mergeCell ref="D146:D148"/>
    <mergeCell ref="E146:E148"/>
    <mergeCell ref="F146:F148"/>
    <mergeCell ref="G146:G148"/>
    <mergeCell ref="H146:H148"/>
    <mergeCell ref="I146:I148"/>
    <mergeCell ref="J146:J148"/>
    <mergeCell ref="K146:K148"/>
    <mergeCell ref="L146:L148"/>
    <mergeCell ref="U147:U148"/>
    <mergeCell ref="U218:U219"/>
    <mergeCell ref="U151:U152"/>
    <mergeCell ref="U153:U154"/>
    <mergeCell ref="A170:A171"/>
    <mergeCell ref="A179:A180"/>
    <mergeCell ref="B179:B180"/>
    <mergeCell ref="D179:D180"/>
    <mergeCell ref="E179:E180"/>
    <mergeCell ref="F179:F180"/>
    <mergeCell ref="G179:G180"/>
    <mergeCell ref="H179:H180"/>
    <mergeCell ref="I179:I180"/>
    <mergeCell ref="J179:J180"/>
    <mergeCell ref="K179:K180"/>
    <mergeCell ref="D151:D152"/>
    <mergeCell ref="E151:E152"/>
    <mergeCell ref="F151:F152"/>
    <mergeCell ref="G151:G152"/>
    <mergeCell ref="H151:H152"/>
    <mergeCell ref="I151:I152"/>
    <mergeCell ref="J151:J152"/>
    <mergeCell ref="A155:A156"/>
    <mergeCell ref="K151:K152"/>
    <mergeCell ref="L151:L152"/>
    <mergeCell ref="A214:A215"/>
    <mergeCell ref="D214:D215"/>
    <mergeCell ref="E214:E215"/>
    <mergeCell ref="F214:F215"/>
    <mergeCell ref="H198:H199"/>
    <mergeCell ref="I198:I199"/>
    <mergeCell ref="J198:J199"/>
    <mergeCell ref="A206:A208"/>
    <mergeCell ref="B206:B208"/>
    <mergeCell ref="D206:D208"/>
    <mergeCell ref="E206:E208"/>
    <mergeCell ref="F206:F208"/>
    <mergeCell ref="G206:G208"/>
    <mergeCell ref="H206:H208"/>
    <mergeCell ref="I206:I208"/>
    <mergeCell ref="J206:J208"/>
    <mergeCell ref="A198:A199"/>
    <mergeCell ref="D198:D199"/>
    <mergeCell ref="E198:E199"/>
    <mergeCell ref="F198:F199"/>
    <mergeCell ref="G198:G199"/>
    <mergeCell ref="H209:H210"/>
    <mergeCell ref="I209:I210"/>
    <mergeCell ref="J209:J210"/>
    <mergeCell ref="A265:A266"/>
    <mergeCell ref="B265:B266"/>
    <mergeCell ref="D265:D266"/>
    <mergeCell ref="E265:E266"/>
    <mergeCell ref="F265:F266"/>
    <mergeCell ref="G265:G266"/>
    <mergeCell ref="H265:H266"/>
    <mergeCell ref="I265:I266"/>
    <mergeCell ref="J265:J266"/>
    <mergeCell ref="J242:J243"/>
    <mergeCell ref="K242:K243"/>
    <mergeCell ref="L242:L243"/>
    <mergeCell ref="M242:M243"/>
    <mergeCell ref="U246:U247"/>
    <mergeCell ref="U249:U250"/>
    <mergeCell ref="U264:U265"/>
    <mergeCell ref="U259:U260"/>
    <mergeCell ref="U261:U262"/>
    <mergeCell ref="K247:K249"/>
    <mergeCell ref="L247:L249"/>
    <mergeCell ref="M247:M249"/>
    <mergeCell ref="K250:K251"/>
    <mergeCell ref="L250:L251"/>
    <mergeCell ref="M250:M251"/>
    <mergeCell ref="K253:K254"/>
    <mergeCell ref="L253:L254"/>
    <mergeCell ref="M253:M254"/>
    <mergeCell ref="L263:L264"/>
    <mergeCell ref="M263:M264"/>
    <mergeCell ref="K263:K264"/>
    <mergeCell ref="U269:U271"/>
    <mergeCell ref="A270:A272"/>
    <mergeCell ref="B270:B271"/>
    <mergeCell ref="D270:D272"/>
    <mergeCell ref="E270:E272"/>
    <mergeCell ref="F270:F272"/>
    <mergeCell ref="G270:G272"/>
    <mergeCell ref="H270:H272"/>
    <mergeCell ref="I270:I272"/>
    <mergeCell ref="J270:J272"/>
    <mergeCell ref="L270:L272"/>
    <mergeCell ref="M268:M269"/>
    <mergeCell ref="D267:D269"/>
    <mergeCell ref="O102:O104"/>
    <mergeCell ref="G43:G44"/>
    <mergeCell ref="R43:R44"/>
    <mergeCell ref="R214:R215"/>
    <mergeCell ref="R267:R269"/>
    <mergeCell ref="R273:R275"/>
    <mergeCell ref="R229:R230"/>
    <mergeCell ref="R216:R218"/>
    <mergeCell ref="R220:R221"/>
    <mergeCell ref="R224:R226"/>
    <mergeCell ref="R231:R233"/>
    <mergeCell ref="R265:R266"/>
    <mergeCell ref="R222:R223"/>
    <mergeCell ref="R227:R228"/>
    <mergeCell ref="R270:R272"/>
    <mergeCell ref="G238:G239"/>
    <mergeCell ref="L265:L266"/>
    <mergeCell ref="J229:J230"/>
    <mergeCell ref="I242:I243"/>
    <mergeCell ref="P240:P241"/>
    <mergeCell ref="P238:P239"/>
    <mergeCell ref="K111:K112"/>
    <mergeCell ref="L111:L112"/>
    <mergeCell ref="I105:I107"/>
    <mergeCell ref="U238:U239"/>
    <mergeCell ref="A20:A21"/>
    <mergeCell ref="D20:D21"/>
    <mergeCell ref="G20:G21"/>
    <mergeCell ref="P20:P21"/>
    <mergeCell ref="A46:A47"/>
    <mergeCell ref="B46:B47"/>
    <mergeCell ref="D46:D47"/>
    <mergeCell ref="G46:G47"/>
    <mergeCell ref="P46:P47"/>
    <mergeCell ref="A138:A139"/>
    <mergeCell ref="B138:B139"/>
    <mergeCell ref="D138:D139"/>
    <mergeCell ref="G138:G139"/>
    <mergeCell ref="P138:P139"/>
    <mergeCell ref="Q102:Q104"/>
    <mergeCell ref="L229:L230"/>
    <mergeCell ref="M229:M230"/>
    <mergeCell ref="L231:L233"/>
    <mergeCell ref="M231:M233"/>
    <mergeCell ref="A220:A221"/>
    <mergeCell ref="G220:G221"/>
    <mergeCell ref="A222:A223"/>
    <mergeCell ref="I229:I230"/>
    <mergeCell ref="K102:K104"/>
    <mergeCell ref="L102:L104"/>
    <mergeCell ref="L98:L100"/>
    <mergeCell ref="F51:F53"/>
    <mergeCell ref="L36:L37"/>
    <mergeCell ref="M36:M37"/>
    <mergeCell ref="K40:K41"/>
    <mergeCell ref="L40:L41"/>
    <mergeCell ref="M40:M41"/>
    <mergeCell ref="K48:K49"/>
    <mergeCell ref="F102:F104"/>
    <mergeCell ref="G102:G104"/>
    <mergeCell ref="H102:H104"/>
    <mergeCell ref="I102:I104"/>
    <mergeCell ref="J102:J104"/>
    <mergeCell ref="K66:K68"/>
    <mergeCell ref="L66:L68"/>
    <mergeCell ref="M66:M68"/>
    <mergeCell ref="K58:K59"/>
    <mergeCell ref="L58:L62"/>
    <mergeCell ref="M58:M62"/>
    <mergeCell ref="K60:K62"/>
    <mergeCell ref="I64:I68"/>
    <mergeCell ref="J64:J68"/>
    <mergeCell ref="S9:S10"/>
    <mergeCell ref="T9:T10"/>
    <mergeCell ref="S23:S26"/>
    <mergeCell ref="T23:T26"/>
    <mergeCell ref="S42:S44"/>
    <mergeCell ref="T42:T44"/>
    <mergeCell ref="S51:S53"/>
    <mergeCell ref="T51:T53"/>
    <mergeCell ref="S54:S56"/>
    <mergeCell ref="T54:T56"/>
    <mergeCell ref="S74:S76"/>
    <mergeCell ref="T74:T76"/>
    <mergeCell ref="S98:S100"/>
    <mergeCell ref="T98:T100"/>
    <mergeCell ref="S105:S107"/>
    <mergeCell ref="T105:T107"/>
    <mergeCell ref="S114:S116"/>
    <mergeCell ref="T114:T116"/>
    <mergeCell ref="S117:S119"/>
    <mergeCell ref="T117:T119"/>
    <mergeCell ref="S125:S126"/>
    <mergeCell ref="T125:T126"/>
    <mergeCell ref="S127:S129"/>
    <mergeCell ref="T127:T129"/>
    <mergeCell ref="S151:S152"/>
    <mergeCell ref="T151:T152"/>
    <mergeCell ref="S170:S171"/>
    <mergeCell ref="T170:T171"/>
    <mergeCell ref="S190:S193"/>
    <mergeCell ref="T190:T193"/>
    <mergeCell ref="S229:S230"/>
    <mergeCell ref="T229:T230"/>
    <mergeCell ref="S231:S233"/>
    <mergeCell ref="T231:T233"/>
    <mergeCell ref="S198:S199"/>
    <mergeCell ref="T198:T199"/>
    <mergeCell ref="S206:S208"/>
    <mergeCell ref="T206:T208"/>
    <mergeCell ref="S214:S215"/>
    <mergeCell ref="T214:T215"/>
    <mergeCell ref="S216:S218"/>
    <mergeCell ref="T216:T218"/>
    <mergeCell ref="S220:S221"/>
    <mergeCell ref="T220:T221"/>
    <mergeCell ref="S273:S275"/>
    <mergeCell ref="T273:T275"/>
    <mergeCell ref="A1:M1"/>
    <mergeCell ref="N1:R4"/>
    <mergeCell ref="U1:U8"/>
    <mergeCell ref="S5:S8"/>
    <mergeCell ref="T5:T8"/>
    <mergeCell ref="S1:T4"/>
    <mergeCell ref="S234:S235"/>
    <mergeCell ref="T234:T235"/>
    <mergeCell ref="S263:S264"/>
    <mergeCell ref="T263:T264"/>
    <mergeCell ref="S265:S266"/>
    <mergeCell ref="T265:T266"/>
    <mergeCell ref="S267:S269"/>
    <mergeCell ref="T267:T269"/>
    <mergeCell ref="S270:S272"/>
    <mergeCell ref="T270:T272"/>
    <mergeCell ref="S222:S223"/>
    <mergeCell ref="T222:T223"/>
    <mergeCell ref="S224:S226"/>
    <mergeCell ref="T224:T226"/>
    <mergeCell ref="S227:S228"/>
    <mergeCell ref="T227:T228"/>
  </mergeCells>
  <conditionalFormatting sqref="N9:N102 N105:N278 O9:O41 O45:O70 O74:O94 O98:O102 O127:O141 O146:O156 O161:O172 O177:O198 O203:O211 O216:O235 O238 O247:O251 O253:O254 O258:O259 O263:O278 O105:O123 O241:O243">
    <cfRule type="containsBlanks" dxfId="2" priority="3">
      <formula>LEN(TRIM(N9))=0</formula>
    </cfRule>
  </conditionalFormatting>
  <conditionalFormatting sqref="P19">
    <cfRule type="containsBlanks" dxfId="1" priority="4">
      <formula>LEN(TRIM(P19))=0</formula>
    </cfRule>
  </conditionalFormatting>
  <conditionalFormatting sqref="N9:O102 N105:O238 N103:N104 N241:O278 N239:N240">
    <cfRule type="containsBlanks" dxfId="0" priority="1">
      <formula>LEN(TRIM(N9))=0</formula>
    </cfRule>
  </conditionalFormatting>
  <hyperlinks>
    <hyperlink ref="Q5:Q8" r:id="rId1" display="IOC Sea Level Monitoring Facility "/>
  </hyperlinks>
  <pageMargins left="0.25" right="0.25" top="0.75" bottom="0.75" header="0" footer="0"/>
  <pageSetup scale="10" fitToWidth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10"/>
  <sheetViews>
    <sheetView workbookViewId="0">
      <selection activeCell="D7" sqref="D7"/>
    </sheetView>
  </sheetViews>
  <sheetFormatPr defaultColWidth="8.85546875" defaultRowHeight="15" x14ac:dyDescent="0.25"/>
  <cols>
    <col min="1" max="1" width="19.28515625" customWidth="1"/>
    <col min="2" max="2" width="32.140625" customWidth="1"/>
    <col min="4" max="4" width="19.140625" customWidth="1"/>
  </cols>
  <sheetData>
    <row r="1" spans="1:2" ht="15.75" thickBot="1" x14ac:dyDescent="0.3">
      <c r="A1" s="438" t="s">
        <v>628</v>
      </c>
      <c r="B1" s="439"/>
    </row>
    <row r="2" spans="1:2" ht="15.75" thickBot="1" x14ac:dyDescent="0.3">
      <c r="A2" s="253" t="s">
        <v>629</v>
      </c>
      <c r="B2" s="254" t="s">
        <v>630</v>
      </c>
    </row>
    <row r="3" spans="1:2" x14ac:dyDescent="0.25">
      <c r="A3" s="259" t="s">
        <v>603</v>
      </c>
      <c r="B3" s="255" t="s">
        <v>240</v>
      </c>
    </row>
    <row r="4" spans="1:2" x14ac:dyDescent="0.25">
      <c r="A4" s="260">
        <v>0</v>
      </c>
      <c r="B4" s="255" t="s">
        <v>634</v>
      </c>
    </row>
    <row r="5" spans="1:2" x14ac:dyDescent="0.25">
      <c r="A5" s="260">
        <v>1</v>
      </c>
      <c r="B5" s="256" t="s">
        <v>594</v>
      </c>
    </row>
    <row r="6" spans="1:2" x14ac:dyDescent="0.25">
      <c r="A6" s="260">
        <v>2</v>
      </c>
      <c r="B6" s="256" t="s">
        <v>595</v>
      </c>
    </row>
    <row r="7" spans="1:2" x14ac:dyDescent="0.25">
      <c r="A7" s="261" t="s">
        <v>596</v>
      </c>
      <c r="B7" s="257" t="s">
        <v>631</v>
      </c>
    </row>
    <row r="8" spans="1:2" x14ac:dyDescent="0.25">
      <c r="A8" s="262" t="s">
        <v>597</v>
      </c>
      <c r="B8" s="257" t="s">
        <v>632</v>
      </c>
    </row>
    <row r="9" spans="1:2" ht="15.75" thickBot="1" x14ac:dyDescent="0.3">
      <c r="A9" s="263" t="s">
        <v>598</v>
      </c>
      <c r="B9" s="258" t="s">
        <v>633</v>
      </c>
    </row>
    <row r="10" spans="1:2" ht="69" customHeight="1" x14ac:dyDescent="0.25"/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zoomScale="70" zoomScaleNormal="70" workbookViewId="0">
      <selection activeCell="B60" sqref="B60"/>
    </sheetView>
  </sheetViews>
  <sheetFormatPr defaultRowHeight="15" x14ac:dyDescent="0.25"/>
  <cols>
    <col min="1" max="1" width="22" style="300" bestFit="1" customWidth="1"/>
    <col min="2" max="2" width="22" bestFit="1" customWidth="1"/>
    <col min="3" max="3" width="7.85546875" bestFit="1" customWidth="1"/>
    <col min="4" max="4" width="10.5703125" bestFit="1" customWidth="1"/>
    <col min="5" max="5" width="7.140625" bestFit="1" customWidth="1"/>
    <col min="6" max="6" width="11.7109375" bestFit="1" customWidth="1"/>
    <col min="7" max="7" width="12.85546875" bestFit="1" customWidth="1"/>
    <col min="8" max="9" width="12" bestFit="1" customWidth="1"/>
  </cols>
  <sheetData>
    <row r="1" spans="1:10" x14ac:dyDescent="0.25">
      <c r="A1" s="299" t="s">
        <v>12</v>
      </c>
      <c r="B1" s="299" t="s">
        <v>12</v>
      </c>
      <c r="C1" s="244" t="s">
        <v>31</v>
      </c>
      <c r="D1" s="244" t="s">
        <v>55</v>
      </c>
      <c r="E1" s="244" t="s">
        <v>146</v>
      </c>
      <c r="F1" s="244" t="s">
        <v>80</v>
      </c>
      <c r="G1" s="244" t="s">
        <v>71</v>
      </c>
      <c r="H1" s="244" t="s">
        <v>240</v>
      </c>
      <c r="J1">
        <f>COUNTIF(G9:G278,"Contributing RTX")</f>
        <v>0</v>
      </c>
    </row>
    <row r="2" spans="1:10" x14ac:dyDescent="0.25">
      <c r="A2" s="244" t="s">
        <v>12</v>
      </c>
      <c r="B2" s="244" t="s">
        <v>12</v>
      </c>
      <c r="C2" s="244" t="s">
        <v>31</v>
      </c>
      <c r="D2" s="244" t="s">
        <v>55</v>
      </c>
      <c r="E2" s="244" t="s">
        <v>146</v>
      </c>
      <c r="F2" s="244" t="s">
        <v>80</v>
      </c>
      <c r="G2" s="244" t="s">
        <v>71</v>
      </c>
      <c r="H2">
        <v>1</v>
      </c>
    </row>
    <row r="3" spans="1:10" x14ac:dyDescent="0.25">
      <c r="A3" s="244" t="s">
        <v>12</v>
      </c>
      <c r="B3" s="244" t="s">
        <v>12</v>
      </c>
      <c r="C3" s="244" t="s">
        <v>31</v>
      </c>
      <c r="D3" s="244" t="s">
        <v>55</v>
      </c>
      <c r="E3" s="244" t="s">
        <v>146</v>
      </c>
      <c r="F3" s="244" t="s">
        <v>80</v>
      </c>
      <c r="G3" s="244" t="s">
        <v>71</v>
      </c>
    </row>
    <row r="4" spans="1:10" x14ac:dyDescent="0.25">
      <c r="A4" s="244" t="s">
        <v>12</v>
      </c>
      <c r="B4" s="244" t="s">
        <v>12</v>
      </c>
      <c r="C4" s="244" t="s">
        <v>31</v>
      </c>
      <c r="D4" s="244" t="s">
        <v>55</v>
      </c>
      <c r="E4" s="244" t="s">
        <v>146</v>
      </c>
      <c r="F4" s="244" t="s">
        <v>80</v>
      </c>
      <c r="G4" s="244" t="s">
        <v>71</v>
      </c>
    </row>
    <row r="5" spans="1:10" x14ac:dyDescent="0.25">
      <c r="A5" s="244" t="s">
        <v>12</v>
      </c>
      <c r="B5" s="244" t="s">
        <v>12</v>
      </c>
      <c r="C5" s="244" t="s">
        <v>31</v>
      </c>
      <c r="D5" s="244" t="s">
        <v>55</v>
      </c>
      <c r="E5" s="244" t="s">
        <v>146</v>
      </c>
      <c r="F5" s="297" t="s">
        <v>80</v>
      </c>
      <c r="G5" s="244" t="s">
        <v>71</v>
      </c>
    </row>
    <row r="6" spans="1:10" x14ac:dyDescent="0.25">
      <c r="A6" s="244" t="s">
        <v>12</v>
      </c>
      <c r="B6" s="244" t="s">
        <v>12</v>
      </c>
      <c r="C6" s="244" t="s">
        <v>31</v>
      </c>
      <c r="D6" s="244" t="s">
        <v>55</v>
      </c>
      <c r="E6" s="244" t="s">
        <v>146</v>
      </c>
      <c r="F6" s="297" t="s">
        <v>80</v>
      </c>
      <c r="G6" s="244" t="s">
        <v>71</v>
      </c>
    </row>
    <row r="7" spans="1:10" x14ac:dyDescent="0.25">
      <c r="A7" s="244" t="s">
        <v>12</v>
      </c>
      <c r="B7" s="244" t="s">
        <v>12</v>
      </c>
      <c r="C7" s="244" t="s">
        <v>31</v>
      </c>
      <c r="D7" s="244" t="s">
        <v>55</v>
      </c>
      <c r="E7" s="244" t="s">
        <v>146</v>
      </c>
      <c r="F7" s="297" t="s">
        <v>249</v>
      </c>
      <c r="G7" s="244" t="s">
        <v>71</v>
      </c>
    </row>
    <row r="8" spans="1:10" x14ac:dyDescent="0.25">
      <c r="A8" s="244" t="s">
        <v>12</v>
      </c>
      <c r="B8" s="244" t="s">
        <v>12</v>
      </c>
      <c r="C8" s="244" t="s">
        <v>31</v>
      </c>
      <c r="D8" s="244" t="s">
        <v>55</v>
      </c>
      <c r="E8" s="244" t="s">
        <v>146</v>
      </c>
      <c r="F8" s="297" t="s">
        <v>249</v>
      </c>
      <c r="G8" s="297" t="s">
        <v>71</v>
      </c>
    </row>
    <row r="9" spans="1:10" x14ac:dyDescent="0.25">
      <c r="A9" s="244" t="s">
        <v>12</v>
      </c>
      <c r="B9" s="244" t="s">
        <v>12</v>
      </c>
      <c r="C9" s="244" t="s">
        <v>31</v>
      </c>
      <c r="D9" s="244" t="s">
        <v>55</v>
      </c>
      <c r="E9" s="244" t="s">
        <v>146</v>
      </c>
      <c r="F9" s="298" t="s">
        <v>249</v>
      </c>
      <c r="G9" s="244" t="s">
        <v>74</v>
      </c>
    </row>
    <row r="10" spans="1:10" x14ac:dyDescent="0.25">
      <c r="A10" s="244" t="s">
        <v>12</v>
      </c>
      <c r="B10" s="244" t="s">
        <v>12</v>
      </c>
      <c r="C10" s="244" t="s">
        <v>31</v>
      </c>
      <c r="D10" s="244" t="s">
        <v>55</v>
      </c>
      <c r="E10" s="244" t="s">
        <v>146</v>
      </c>
      <c r="F10" s="298" t="s">
        <v>249</v>
      </c>
      <c r="G10" s="244" t="s">
        <v>74</v>
      </c>
    </row>
    <row r="11" spans="1:10" x14ac:dyDescent="0.25">
      <c r="A11" s="244" t="s">
        <v>12</v>
      </c>
      <c r="B11" s="244" t="s">
        <v>12</v>
      </c>
      <c r="C11" s="244" t="s">
        <v>31</v>
      </c>
      <c r="D11" s="244" t="s">
        <v>55</v>
      </c>
      <c r="E11" s="244" t="s">
        <v>146</v>
      </c>
      <c r="F11" s="298" t="s">
        <v>249</v>
      </c>
      <c r="G11">
        <v>10</v>
      </c>
    </row>
    <row r="12" spans="1:10" x14ac:dyDescent="0.25">
      <c r="A12" s="244" t="s">
        <v>12</v>
      </c>
      <c r="B12" s="244" t="s">
        <v>12</v>
      </c>
      <c r="C12" s="244" t="s">
        <v>31</v>
      </c>
      <c r="D12" s="244" t="s">
        <v>55</v>
      </c>
      <c r="E12" s="244" t="s">
        <v>146</v>
      </c>
      <c r="F12" s="244" t="s">
        <v>249</v>
      </c>
    </row>
    <row r="13" spans="1:10" x14ac:dyDescent="0.25">
      <c r="A13" s="244" t="s">
        <v>12</v>
      </c>
      <c r="B13" s="244" t="s">
        <v>12</v>
      </c>
      <c r="C13" s="244" t="s">
        <v>31</v>
      </c>
      <c r="D13" s="244" t="s">
        <v>55</v>
      </c>
      <c r="E13" s="244" t="s">
        <v>285</v>
      </c>
      <c r="F13" s="244" t="s">
        <v>249</v>
      </c>
    </row>
    <row r="14" spans="1:10" x14ac:dyDescent="0.25">
      <c r="A14" s="244" t="s">
        <v>12</v>
      </c>
      <c r="B14" s="244" t="s">
        <v>12</v>
      </c>
      <c r="C14" s="244" t="s">
        <v>31</v>
      </c>
      <c r="D14" s="244" t="s">
        <v>55</v>
      </c>
      <c r="E14">
        <v>13</v>
      </c>
      <c r="F14">
        <v>13</v>
      </c>
    </row>
    <row r="15" spans="1:10" x14ac:dyDescent="0.25">
      <c r="A15" s="244" t="s">
        <v>12</v>
      </c>
      <c r="B15" s="244" t="s">
        <v>12</v>
      </c>
      <c r="C15" s="244" t="s">
        <v>31</v>
      </c>
      <c r="D15" s="244" t="s">
        <v>55</v>
      </c>
    </row>
    <row r="16" spans="1:10" x14ac:dyDescent="0.25">
      <c r="A16" s="244" t="s">
        <v>12</v>
      </c>
      <c r="B16" s="244" t="s">
        <v>12</v>
      </c>
      <c r="C16" s="244" t="s">
        <v>31</v>
      </c>
      <c r="D16" s="244" t="s">
        <v>55</v>
      </c>
    </row>
    <row r="17" spans="1:4" x14ac:dyDescent="0.25">
      <c r="A17" s="244" t="s">
        <v>12</v>
      </c>
      <c r="B17" s="244" t="s">
        <v>12</v>
      </c>
      <c r="C17" s="244" t="s">
        <v>31</v>
      </c>
      <c r="D17" s="244" t="s">
        <v>55</v>
      </c>
    </row>
    <row r="18" spans="1:4" x14ac:dyDescent="0.25">
      <c r="A18" s="244" t="s">
        <v>12</v>
      </c>
      <c r="B18" s="244" t="s">
        <v>12</v>
      </c>
      <c r="C18" s="244" t="s">
        <v>31</v>
      </c>
      <c r="D18" s="244" t="s">
        <v>55</v>
      </c>
    </row>
    <row r="19" spans="1:4" x14ac:dyDescent="0.25">
      <c r="A19" s="244" t="s">
        <v>12</v>
      </c>
      <c r="B19" s="244" t="s">
        <v>12</v>
      </c>
      <c r="C19" s="244" t="s">
        <v>31</v>
      </c>
      <c r="D19" s="244" t="s">
        <v>55</v>
      </c>
    </row>
    <row r="20" spans="1:4" x14ac:dyDescent="0.25">
      <c r="A20" s="244" t="s">
        <v>12</v>
      </c>
      <c r="B20" s="244" t="s">
        <v>12</v>
      </c>
      <c r="C20" s="244" t="s">
        <v>31</v>
      </c>
      <c r="D20" s="244" t="s">
        <v>55</v>
      </c>
    </row>
    <row r="21" spans="1:4" x14ac:dyDescent="0.25">
      <c r="A21" s="244" t="s">
        <v>12</v>
      </c>
      <c r="B21" s="244" t="s">
        <v>12</v>
      </c>
      <c r="C21" s="244" t="s">
        <v>31</v>
      </c>
      <c r="D21" s="244" t="s">
        <v>55</v>
      </c>
    </row>
    <row r="22" spans="1:4" x14ac:dyDescent="0.25">
      <c r="A22" s="244" t="s">
        <v>12</v>
      </c>
      <c r="B22" s="244" t="s">
        <v>12</v>
      </c>
      <c r="C22" s="244" t="s">
        <v>31</v>
      </c>
      <c r="D22" s="244" t="s">
        <v>55</v>
      </c>
    </row>
    <row r="23" spans="1:4" x14ac:dyDescent="0.25">
      <c r="A23" s="244" t="s">
        <v>12</v>
      </c>
      <c r="B23" s="244" t="s">
        <v>12</v>
      </c>
      <c r="C23" s="244" t="s">
        <v>31</v>
      </c>
      <c r="D23" s="244" t="s">
        <v>55</v>
      </c>
    </row>
    <row r="24" spans="1:4" x14ac:dyDescent="0.25">
      <c r="A24" s="244" t="s">
        <v>12</v>
      </c>
      <c r="B24" s="244" t="s">
        <v>12</v>
      </c>
      <c r="C24" s="244" t="s">
        <v>31</v>
      </c>
      <c r="D24" s="244" t="s">
        <v>55</v>
      </c>
    </row>
    <row r="25" spans="1:4" x14ac:dyDescent="0.25">
      <c r="A25" s="244" t="s">
        <v>12</v>
      </c>
      <c r="B25" s="244" t="s">
        <v>12</v>
      </c>
      <c r="C25" s="244" t="s">
        <v>31</v>
      </c>
      <c r="D25" s="244" t="s">
        <v>55</v>
      </c>
    </row>
    <row r="26" spans="1:4" x14ac:dyDescent="0.25">
      <c r="A26" s="244" t="s">
        <v>12</v>
      </c>
      <c r="B26" s="244" t="s">
        <v>12</v>
      </c>
      <c r="C26" s="244" t="s">
        <v>31</v>
      </c>
      <c r="D26" s="244" t="s">
        <v>55</v>
      </c>
    </row>
    <row r="27" spans="1:4" x14ac:dyDescent="0.25">
      <c r="A27" s="244" t="s">
        <v>12</v>
      </c>
      <c r="B27" s="244" t="s">
        <v>12</v>
      </c>
      <c r="C27" s="297" t="s">
        <v>31</v>
      </c>
      <c r="D27" s="244" t="s">
        <v>55</v>
      </c>
    </row>
    <row r="28" spans="1:4" x14ac:dyDescent="0.25">
      <c r="A28" s="244" t="s">
        <v>12</v>
      </c>
      <c r="B28" s="244" t="s">
        <v>12</v>
      </c>
      <c r="C28" s="297" t="s">
        <v>31</v>
      </c>
      <c r="D28" s="244" t="s">
        <v>55</v>
      </c>
    </row>
    <row r="29" spans="1:4" x14ac:dyDescent="0.25">
      <c r="A29" s="244" t="s">
        <v>12</v>
      </c>
      <c r="B29" s="244" t="s">
        <v>12</v>
      </c>
      <c r="C29" s="244" t="s">
        <v>31</v>
      </c>
      <c r="D29" s="244" t="s">
        <v>55</v>
      </c>
    </row>
    <row r="30" spans="1:4" x14ac:dyDescent="0.25">
      <c r="A30" s="244" t="s">
        <v>12</v>
      </c>
      <c r="B30" s="244" t="s">
        <v>12</v>
      </c>
      <c r="C30" s="244" t="s">
        <v>31</v>
      </c>
      <c r="D30">
        <v>29</v>
      </c>
    </row>
    <row r="31" spans="1:4" x14ac:dyDescent="0.25">
      <c r="A31" s="244" t="s">
        <v>12</v>
      </c>
      <c r="B31" s="244" t="s">
        <v>12</v>
      </c>
      <c r="C31" s="244" t="s">
        <v>31</v>
      </c>
    </row>
    <row r="32" spans="1:4" x14ac:dyDescent="0.25">
      <c r="A32" s="297" t="s">
        <v>12</v>
      </c>
      <c r="B32" s="297" t="s">
        <v>12</v>
      </c>
      <c r="C32" s="244" t="s">
        <v>31</v>
      </c>
    </row>
    <row r="33" spans="1:3" x14ac:dyDescent="0.25">
      <c r="A33" s="244" t="s">
        <v>12</v>
      </c>
      <c r="B33" s="244" t="s">
        <v>12</v>
      </c>
      <c r="C33" s="244" t="s">
        <v>31</v>
      </c>
    </row>
    <row r="34" spans="1:3" x14ac:dyDescent="0.25">
      <c r="A34" s="244" t="s">
        <v>12</v>
      </c>
      <c r="B34" s="244" t="s">
        <v>12</v>
      </c>
      <c r="C34" s="244" t="s">
        <v>31</v>
      </c>
    </row>
    <row r="35" spans="1:3" x14ac:dyDescent="0.25">
      <c r="A35" s="244" t="s">
        <v>12</v>
      </c>
      <c r="B35" s="244" t="s">
        <v>12</v>
      </c>
      <c r="C35" s="244" t="s">
        <v>31</v>
      </c>
    </row>
    <row r="36" spans="1:3" x14ac:dyDescent="0.25">
      <c r="A36" s="244" t="s">
        <v>12</v>
      </c>
      <c r="B36" s="244" t="s">
        <v>12</v>
      </c>
      <c r="C36" s="244" t="s">
        <v>31</v>
      </c>
    </row>
    <row r="37" spans="1:3" x14ac:dyDescent="0.25">
      <c r="A37" s="297" t="s">
        <v>12</v>
      </c>
      <c r="B37" s="297" t="s">
        <v>12</v>
      </c>
      <c r="C37" s="297" t="s">
        <v>31</v>
      </c>
    </row>
    <row r="38" spans="1:3" x14ac:dyDescent="0.25">
      <c r="A38" s="244" t="s">
        <v>12</v>
      </c>
      <c r="B38" s="244" t="s">
        <v>12</v>
      </c>
      <c r="C38" s="297" t="s">
        <v>31</v>
      </c>
    </row>
    <row r="39" spans="1:3" x14ac:dyDescent="0.25">
      <c r="A39" s="244" t="s">
        <v>12</v>
      </c>
      <c r="B39" s="244" t="s">
        <v>12</v>
      </c>
      <c r="C39" s="244" t="s">
        <v>31</v>
      </c>
    </row>
    <row r="40" spans="1:3" x14ac:dyDescent="0.25">
      <c r="A40" s="297" t="s">
        <v>12</v>
      </c>
      <c r="B40" s="297" t="s">
        <v>12</v>
      </c>
      <c r="C40" s="244" t="s">
        <v>31</v>
      </c>
    </row>
    <row r="41" spans="1:3" x14ac:dyDescent="0.25">
      <c r="A41" s="297" t="s">
        <v>12</v>
      </c>
      <c r="B41" s="297" t="s">
        <v>12</v>
      </c>
      <c r="C41" s="244" t="s">
        <v>31</v>
      </c>
    </row>
    <row r="42" spans="1:3" x14ac:dyDescent="0.25">
      <c r="A42" s="244" t="s">
        <v>12</v>
      </c>
      <c r="B42" s="244" t="s">
        <v>12</v>
      </c>
      <c r="C42" s="244" t="s">
        <v>31</v>
      </c>
    </row>
    <row r="43" spans="1:3" x14ac:dyDescent="0.25">
      <c r="A43" s="244" t="s">
        <v>12</v>
      </c>
      <c r="B43" s="244" t="s">
        <v>12</v>
      </c>
      <c r="C43" s="244" t="s">
        <v>31</v>
      </c>
    </row>
    <row r="44" spans="1:3" x14ac:dyDescent="0.25">
      <c r="A44" s="244" t="s">
        <v>12</v>
      </c>
      <c r="B44" s="244" t="s">
        <v>12</v>
      </c>
      <c r="C44" s="244" t="s">
        <v>31</v>
      </c>
    </row>
    <row r="45" spans="1:3" x14ac:dyDescent="0.25">
      <c r="A45" s="244" t="s">
        <v>12</v>
      </c>
      <c r="B45" s="244" t="s">
        <v>12</v>
      </c>
      <c r="C45" s="244" t="s">
        <v>31</v>
      </c>
    </row>
    <row r="46" spans="1:3" x14ac:dyDescent="0.25">
      <c r="A46" s="244" t="s">
        <v>12</v>
      </c>
      <c r="B46" s="244" t="s">
        <v>12</v>
      </c>
      <c r="C46" s="244" t="s">
        <v>31</v>
      </c>
    </row>
    <row r="47" spans="1:3" x14ac:dyDescent="0.25">
      <c r="A47" s="244" t="s">
        <v>12</v>
      </c>
      <c r="B47" s="244" t="s">
        <v>12</v>
      </c>
      <c r="C47" s="244" t="s">
        <v>31</v>
      </c>
    </row>
    <row r="48" spans="1:3" x14ac:dyDescent="0.25">
      <c r="A48" s="244" t="s">
        <v>12</v>
      </c>
      <c r="B48" s="244" t="s">
        <v>12</v>
      </c>
      <c r="C48" s="244" t="s">
        <v>31</v>
      </c>
    </row>
    <row r="49" spans="1:3" x14ac:dyDescent="0.25">
      <c r="A49" s="244" t="s">
        <v>12</v>
      </c>
      <c r="B49" s="244" t="s">
        <v>12</v>
      </c>
      <c r="C49" s="244" t="s">
        <v>31</v>
      </c>
    </row>
    <row r="50" spans="1:3" x14ac:dyDescent="0.25">
      <c r="A50" s="244" t="s">
        <v>12</v>
      </c>
      <c r="B50" s="244" t="s">
        <v>12</v>
      </c>
      <c r="C50" s="244" t="s">
        <v>31</v>
      </c>
    </row>
    <row r="51" spans="1:3" x14ac:dyDescent="0.25">
      <c r="A51" s="244" t="s">
        <v>12</v>
      </c>
      <c r="B51" s="244" t="s">
        <v>12</v>
      </c>
      <c r="C51" s="244" t="s">
        <v>31</v>
      </c>
    </row>
    <row r="52" spans="1:3" x14ac:dyDescent="0.25">
      <c r="A52" s="244" t="s">
        <v>12</v>
      </c>
      <c r="B52" s="244" t="s">
        <v>12</v>
      </c>
      <c r="C52">
        <v>51</v>
      </c>
    </row>
    <row r="53" spans="1:3" x14ac:dyDescent="0.25">
      <c r="A53" s="244" t="s">
        <v>12</v>
      </c>
      <c r="B53" s="244" t="s">
        <v>12</v>
      </c>
    </row>
    <row r="54" spans="1:3" x14ac:dyDescent="0.25">
      <c r="A54" s="244" t="s">
        <v>12</v>
      </c>
      <c r="B54" s="244" t="s">
        <v>12</v>
      </c>
    </row>
    <row r="55" spans="1:3" x14ac:dyDescent="0.25">
      <c r="A55" s="244" t="s">
        <v>12</v>
      </c>
      <c r="B55" s="244" t="s">
        <v>12</v>
      </c>
    </row>
    <row r="56" spans="1:3" x14ac:dyDescent="0.25">
      <c r="A56" s="244" t="s">
        <v>12</v>
      </c>
      <c r="B56" s="244" t="s">
        <v>12</v>
      </c>
    </row>
    <row r="57" spans="1:3" x14ac:dyDescent="0.25">
      <c r="A57" s="244" t="s">
        <v>12</v>
      </c>
      <c r="B57" s="244" t="s">
        <v>12</v>
      </c>
    </row>
    <row r="58" spans="1:3" x14ac:dyDescent="0.25">
      <c r="A58" s="244" t="s">
        <v>12</v>
      </c>
      <c r="B58" s="244" t="s">
        <v>12</v>
      </c>
    </row>
    <row r="59" spans="1:3" x14ac:dyDescent="0.25">
      <c r="A59" s="244" t="s">
        <v>12</v>
      </c>
      <c r="B59" s="244" t="s">
        <v>12</v>
      </c>
    </row>
    <row r="60" spans="1:3" x14ac:dyDescent="0.25">
      <c r="A60" s="244" t="s">
        <v>45</v>
      </c>
      <c r="B60" s="244" t="s">
        <v>45</v>
      </c>
    </row>
    <row r="61" spans="1:3" x14ac:dyDescent="0.25">
      <c r="A61" s="244" t="s">
        <v>31</v>
      </c>
      <c r="B61">
        <v>60</v>
      </c>
    </row>
    <row r="62" spans="1:3" x14ac:dyDescent="0.25">
      <c r="A62" s="244" t="s">
        <v>31</v>
      </c>
    </row>
    <row r="63" spans="1:3" x14ac:dyDescent="0.25">
      <c r="A63" s="244" t="s">
        <v>31</v>
      </c>
    </row>
    <row r="64" spans="1:3" x14ac:dyDescent="0.25">
      <c r="A64" s="244" t="s">
        <v>31</v>
      </c>
    </row>
    <row r="65" spans="1:1" x14ac:dyDescent="0.25">
      <c r="A65" s="244" t="s">
        <v>31</v>
      </c>
    </row>
    <row r="66" spans="1:1" x14ac:dyDescent="0.25">
      <c r="A66" s="244" t="s">
        <v>31</v>
      </c>
    </row>
    <row r="67" spans="1:1" x14ac:dyDescent="0.25">
      <c r="A67" s="244" t="s">
        <v>31</v>
      </c>
    </row>
    <row r="68" spans="1:1" x14ac:dyDescent="0.25">
      <c r="A68" s="244" t="s">
        <v>31</v>
      </c>
    </row>
    <row r="69" spans="1:1" x14ac:dyDescent="0.25">
      <c r="A69" s="244" t="s">
        <v>31</v>
      </c>
    </row>
    <row r="70" spans="1:1" x14ac:dyDescent="0.25">
      <c r="A70" s="244" t="s">
        <v>31</v>
      </c>
    </row>
    <row r="71" spans="1:1" x14ac:dyDescent="0.25">
      <c r="A71" s="244" t="s">
        <v>31</v>
      </c>
    </row>
    <row r="72" spans="1:1" x14ac:dyDescent="0.25">
      <c r="A72" s="244" t="s">
        <v>31</v>
      </c>
    </row>
    <row r="73" spans="1:1" x14ac:dyDescent="0.25">
      <c r="A73" s="244" t="s">
        <v>31</v>
      </c>
    </row>
    <row r="74" spans="1:1" x14ac:dyDescent="0.25">
      <c r="A74" s="244" t="s">
        <v>31</v>
      </c>
    </row>
    <row r="75" spans="1:1" x14ac:dyDescent="0.25">
      <c r="A75" s="244" t="s">
        <v>31</v>
      </c>
    </row>
    <row r="76" spans="1:1" x14ac:dyDescent="0.25">
      <c r="A76" s="244" t="s">
        <v>31</v>
      </c>
    </row>
    <row r="77" spans="1:1" x14ac:dyDescent="0.25">
      <c r="A77" s="244" t="s">
        <v>31</v>
      </c>
    </row>
    <row r="78" spans="1:1" x14ac:dyDescent="0.25">
      <c r="A78" s="244" t="s">
        <v>31</v>
      </c>
    </row>
    <row r="79" spans="1:1" x14ac:dyDescent="0.25">
      <c r="A79" s="244" t="s">
        <v>31</v>
      </c>
    </row>
    <row r="80" spans="1:1" x14ac:dyDescent="0.25">
      <c r="A80" s="244" t="s">
        <v>31</v>
      </c>
    </row>
    <row r="81" spans="1:1" x14ac:dyDescent="0.25">
      <c r="A81" s="244" t="s">
        <v>31</v>
      </c>
    </row>
    <row r="82" spans="1:1" x14ac:dyDescent="0.25">
      <c r="A82" s="244" t="s">
        <v>31</v>
      </c>
    </row>
    <row r="83" spans="1:1" x14ac:dyDescent="0.25">
      <c r="A83" s="244" t="s">
        <v>31</v>
      </c>
    </row>
    <row r="84" spans="1:1" x14ac:dyDescent="0.25">
      <c r="A84" s="244" t="s">
        <v>31</v>
      </c>
    </row>
    <row r="85" spans="1:1" x14ac:dyDescent="0.25">
      <c r="A85" s="244" t="s">
        <v>31</v>
      </c>
    </row>
    <row r="86" spans="1:1" x14ac:dyDescent="0.25">
      <c r="A86" s="244" t="s">
        <v>31</v>
      </c>
    </row>
    <row r="87" spans="1:1" x14ac:dyDescent="0.25">
      <c r="A87" s="297" t="s">
        <v>31</v>
      </c>
    </row>
    <row r="88" spans="1:1" x14ac:dyDescent="0.25">
      <c r="A88" s="297" t="s">
        <v>31</v>
      </c>
    </row>
    <row r="89" spans="1:1" x14ac:dyDescent="0.25">
      <c r="A89" s="244" t="s">
        <v>31</v>
      </c>
    </row>
    <row r="90" spans="1:1" x14ac:dyDescent="0.25">
      <c r="A90" s="244" t="s">
        <v>31</v>
      </c>
    </row>
    <row r="91" spans="1:1" x14ac:dyDescent="0.25">
      <c r="A91" s="244" t="s">
        <v>31</v>
      </c>
    </row>
    <row r="92" spans="1:1" x14ac:dyDescent="0.25">
      <c r="A92" s="244" t="s">
        <v>31</v>
      </c>
    </row>
    <row r="93" spans="1:1" x14ac:dyDescent="0.25">
      <c r="A93" s="244" t="s">
        <v>31</v>
      </c>
    </row>
    <row r="94" spans="1:1" x14ac:dyDescent="0.25">
      <c r="A94" s="244" t="s">
        <v>31</v>
      </c>
    </row>
    <row r="95" spans="1:1" x14ac:dyDescent="0.25">
      <c r="A95" s="244" t="s">
        <v>31</v>
      </c>
    </row>
    <row r="96" spans="1:1" x14ac:dyDescent="0.25">
      <c r="A96" s="244" t="s">
        <v>31</v>
      </c>
    </row>
    <row r="97" spans="1:1" x14ac:dyDescent="0.25">
      <c r="A97" s="297" t="s">
        <v>31</v>
      </c>
    </row>
    <row r="98" spans="1:1" x14ac:dyDescent="0.25">
      <c r="A98" s="297" t="s">
        <v>31</v>
      </c>
    </row>
    <row r="99" spans="1:1" x14ac:dyDescent="0.25">
      <c r="A99" s="244" t="s">
        <v>31</v>
      </c>
    </row>
    <row r="100" spans="1:1" x14ac:dyDescent="0.25">
      <c r="A100" s="244" t="s">
        <v>31</v>
      </c>
    </row>
    <row r="101" spans="1:1" x14ac:dyDescent="0.25">
      <c r="A101" s="244" t="s">
        <v>31</v>
      </c>
    </row>
    <row r="102" spans="1:1" x14ac:dyDescent="0.25">
      <c r="A102" s="244" t="s">
        <v>31</v>
      </c>
    </row>
    <row r="103" spans="1:1" x14ac:dyDescent="0.25">
      <c r="A103" s="244" t="s">
        <v>31</v>
      </c>
    </row>
    <row r="104" spans="1:1" x14ac:dyDescent="0.25">
      <c r="A104" s="244" t="s">
        <v>31</v>
      </c>
    </row>
    <row r="105" spans="1:1" x14ac:dyDescent="0.25">
      <c r="A105" s="244" t="s">
        <v>31</v>
      </c>
    </row>
    <row r="106" spans="1:1" x14ac:dyDescent="0.25">
      <c r="A106" s="244" t="s">
        <v>31</v>
      </c>
    </row>
    <row r="107" spans="1:1" x14ac:dyDescent="0.25">
      <c r="A107" s="244" t="s">
        <v>31</v>
      </c>
    </row>
    <row r="108" spans="1:1" x14ac:dyDescent="0.25">
      <c r="A108" s="244" t="s">
        <v>31</v>
      </c>
    </row>
    <row r="109" spans="1:1" x14ac:dyDescent="0.25">
      <c r="A109" s="244" t="s">
        <v>31</v>
      </c>
    </row>
    <row r="110" spans="1:1" x14ac:dyDescent="0.25">
      <c r="A110" s="244" t="s">
        <v>31</v>
      </c>
    </row>
    <row r="111" spans="1:1" x14ac:dyDescent="0.25">
      <c r="A111" s="244" t="s">
        <v>31</v>
      </c>
    </row>
    <row r="112" spans="1:1" x14ac:dyDescent="0.25">
      <c r="A112" s="244" t="s">
        <v>55</v>
      </c>
    </row>
    <row r="113" spans="1:1" x14ac:dyDescent="0.25">
      <c r="A113" s="244" t="s">
        <v>55</v>
      </c>
    </row>
    <row r="114" spans="1:1" x14ac:dyDescent="0.25">
      <c r="A114" s="244" t="s">
        <v>55</v>
      </c>
    </row>
    <row r="115" spans="1:1" x14ac:dyDescent="0.25">
      <c r="A115" s="244" t="s">
        <v>55</v>
      </c>
    </row>
    <row r="116" spans="1:1" x14ac:dyDescent="0.25">
      <c r="A116" s="244" t="s">
        <v>55</v>
      </c>
    </row>
    <row r="117" spans="1:1" x14ac:dyDescent="0.25">
      <c r="A117" s="244" t="s">
        <v>55</v>
      </c>
    </row>
    <row r="118" spans="1:1" x14ac:dyDescent="0.25">
      <c r="A118" s="244" t="s">
        <v>55</v>
      </c>
    </row>
    <row r="119" spans="1:1" x14ac:dyDescent="0.25">
      <c r="A119" s="244" t="s">
        <v>55</v>
      </c>
    </row>
    <row r="120" spans="1:1" x14ac:dyDescent="0.25">
      <c r="A120" s="244" t="s">
        <v>55</v>
      </c>
    </row>
    <row r="121" spans="1:1" x14ac:dyDescent="0.25">
      <c r="A121" s="244" t="s">
        <v>55</v>
      </c>
    </row>
    <row r="122" spans="1:1" x14ac:dyDescent="0.25">
      <c r="A122" s="244" t="s">
        <v>55</v>
      </c>
    </row>
    <row r="123" spans="1:1" x14ac:dyDescent="0.25">
      <c r="A123" s="244" t="s">
        <v>55</v>
      </c>
    </row>
    <row r="124" spans="1:1" x14ac:dyDescent="0.25">
      <c r="A124" s="244" t="s">
        <v>55</v>
      </c>
    </row>
    <row r="125" spans="1:1" x14ac:dyDescent="0.25">
      <c r="A125" s="244" t="s">
        <v>55</v>
      </c>
    </row>
    <row r="126" spans="1:1" x14ac:dyDescent="0.25">
      <c r="A126" s="244" t="s">
        <v>55</v>
      </c>
    </row>
    <row r="127" spans="1:1" x14ac:dyDescent="0.25">
      <c r="A127" s="244" t="s">
        <v>55</v>
      </c>
    </row>
    <row r="128" spans="1:1" x14ac:dyDescent="0.25">
      <c r="A128" s="244" t="s">
        <v>55</v>
      </c>
    </row>
    <row r="129" spans="1:1" x14ac:dyDescent="0.25">
      <c r="A129" s="244" t="s">
        <v>55</v>
      </c>
    </row>
    <row r="130" spans="1:1" x14ac:dyDescent="0.25">
      <c r="A130" s="244" t="s">
        <v>55</v>
      </c>
    </row>
    <row r="131" spans="1:1" x14ac:dyDescent="0.25">
      <c r="A131" s="244" t="s">
        <v>55</v>
      </c>
    </row>
    <row r="132" spans="1:1" x14ac:dyDescent="0.25">
      <c r="A132" s="244" t="s">
        <v>55</v>
      </c>
    </row>
    <row r="133" spans="1:1" x14ac:dyDescent="0.25">
      <c r="A133" s="244" t="s">
        <v>55</v>
      </c>
    </row>
    <row r="134" spans="1:1" x14ac:dyDescent="0.25">
      <c r="A134" s="244" t="s">
        <v>55</v>
      </c>
    </row>
    <row r="135" spans="1:1" x14ac:dyDescent="0.25">
      <c r="A135" s="244" t="s">
        <v>55</v>
      </c>
    </row>
    <row r="136" spans="1:1" x14ac:dyDescent="0.25">
      <c r="A136" s="244" t="s">
        <v>55</v>
      </c>
    </row>
    <row r="137" spans="1:1" x14ac:dyDescent="0.25">
      <c r="A137" s="244" t="s">
        <v>55</v>
      </c>
    </row>
    <row r="138" spans="1:1" x14ac:dyDescent="0.25">
      <c r="A138" s="244" t="s">
        <v>55</v>
      </c>
    </row>
    <row r="139" spans="1:1" x14ac:dyDescent="0.25">
      <c r="A139" s="244" t="s">
        <v>55</v>
      </c>
    </row>
    <row r="140" spans="1:1" x14ac:dyDescent="0.25">
      <c r="A140" s="244" t="s">
        <v>55</v>
      </c>
    </row>
    <row r="141" spans="1:1" x14ac:dyDescent="0.25">
      <c r="A141" s="244" t="s">
        <v>146</v>
      </c>
    </row>
    <row r="142" spans="1:1" x14ac:dyDescent="0.25">
      <c r="A142" s="244" t="s">
        <v>146</v>
      </c>
    </row>
    <row r="143" spans="1:1" x14ac:dyDescent="0.25">
      <c r="A143" s="244" t="s">
        <v>146</v>
      </c>
    </row>
    <row r="144" spans="1:1" x14ac:dyDescent="0.25">
      <c r="A144" s="244" t="s">
        <v>146</v>
      </c>
    </row>
    <row r="145" spans="1:1" x14ac:dyDescent="0.25">
      <c r="A145" s="244" t="s">
        <v>146</v>
      </c>
    </row>
    <row r="146" spans="1:1" x14ac:dyDescent="0.25">
      <c r="A146" s="244" t="s">
        <v>146</v>
      </c>
    </row>
    <row r="147" spans="1:1" x14ac:dyDescent="0.25">
      <c r="A147" s="244" t="s">
        <v>146</v>
      </c>
    </row>
    <row r="148" spans="1:1" x14ac:dyDescent="0.25">
      <c r="A148" s="244" t="s">
        <v>146</v>
      </c>
    </row>
    <row r="149" spans="1:1" x14ac:dyDescent="0.25">
      <c r="A149" s="244" t="s">
        <v>146</v>
      </c>
    </row>
    <row r="150" spans="1:1" x14ac:dyDescent="0.25">
      <c r="A150" s="244" t="s">
        <v>146</v>
      </c>
    </row>
    <row r="151" spans="1:1" x14ac:dyDescent="0.25">
      <c r="A151" s="244" t="s">
        <v>146</v>
      </c>
    </row>
    <row r="152" spans="1:1" x14ac:dyDescent="0.25">
      <c r="A152" s="244" t="s">
        <v>146</v>
      </c>
    </row>
    <row r="153" spans="1:1" x14ac:dyDescent="0.25">
      <c r="A153" s="244" t="s">
        <v>285</v>
      </c>
    </row>
    <row r="154" spans="1:1" x14ac:dyDescent="0.25">
      <c r="A154" s="244" t="s">
        <v>80</v>
      </c>
    </row>
    <row r="155" spans="1:1" x14ac:dyDescent="0.25">
      <c r="A155" s="244" t="s">
        <v>80</v>
      </c>
    </row>
    <row r="156" spans="1:1" x14ac:dyDescent="0.25">
      <c r="A156" s="244" t="s">
        <v>80</v>
      </c>
    </row>
    <row r="157" spans="1:1" x14ac:dyDescent="0.25">
      <c r="A157" s="244" t="s">
        <v>80</v>
      </c>
    </row>
    <row r="158" spans="1:1" x14ac:dyDescent="0.25">
      <c r="A158" s="297" t="s">
        <v>80</v>
      </c>
    </row>
    <row r="159" spans="1:1" x14ac:dyDescent="0.25">
      <c r="A159" s="297" t="s">
        <v>80</v>
      </c>
    </row>
    <row r="160" spans="1:1" x14ac:dyDescent="0.25">
      <c r="A160" s="297" t="s">
        <v>249</v>
      </c>
    </row>
    <row r="161" spans="1:1" x14ac:dyDescent="0.25">
      <c r="A161" s="297" t="s">
        <v>249</v>
      </c>
    </row>
    <row r="162" spans="1:1" x14ac:dyDescent="0.25">
      <c r="A162" s="298" t="s">
        <v>249</v>
      </c>
    </row>
    <row r="163" spans="1:1" x14ac:dyDescent="0.25">
      <c r="A163" s="298" t="s">
        <v>249</v>
      </c>
    </row>
    <row r="164" spans="1:1" x14ac:dyDescent="0.25">
      <c r="A164" s="298" t="s">
        <v>249</v>
      </c>
    </row>
    <row r="165" spans="1:1" x14ac:dyDescent="0.25">
      <c r="A165" s="244" t="s">
        <v>249</v>
      </c>
    </row>
    <row r="166" spans="1:1" x14ac:dyDescent="0.25">
      <c r="A166" s="244" t="s">
        <v>249</v>
      </c>
    </row>
    <row r="167" spans="1:1" x14ac:dyDescent="0.25">
      <c r="A167" s="244" t="s">
        <v>71</v>
      </c>
    </row>
    <row r="168" spans="1:1" x14ac:dyDescent="0.25">
      <c r="A168" s="244" t="s">
        <v>71</v>
      </c>
    </row>
    <row r="169" spans="1:1" x14ac:dyDescent="0.25">
      <c r="A169" s="244" t="s">
        <v>71</v>
      </c>
    </row>
    <row r="170" spans="1:1" x14ac:dyDescent="0.25">
      <c r="A170" s="244" t="s">
        <v>71</v>
      </c>
    </row>
    <row r="171" spans="1:1" x14ac:dyDescent="0.25">
      <c r="A171" s="244" t="s">
        <v>71</v>
      </c>
    </row>
    <row r="172" spans="1:1" x14ac:dyDescent="0.25">
      <c r="A172" s="244" t="s">
        <v>71</v>
      </c>
    </row>
    <row r="173" spans="1:1" x14ac:dyDescent="0.25">
      <c r="A173" s="244" t="s">
        <v>71</v>
      </c>
    </row>
    <row r="174" spans="1:1" x14ac:dyDescent="0.25">
      <c r="A174" s="297" t="s">
        <v>71</v>
      </c>
    </row>
    <row r="175" spans="1:1" x14ac:dyDescent="0.25">
      <c r="A175" s="244" t="s">
        <v>74</v>
      </c>
    </row>
    <row r="176" spans="1:1" x14ac:dyDescent="0.25">
      <c r="A176" s="244" t="s">
        <v>74</v>
      </c>
    </row>
    <row r="177" spans="1:1" x14ac:dyDescent="0.25">
      <c r="A177" s="244" t="s">
        <v>240</v>
      </c>
    </row>
    <row r="178" spans="1:1" x14ac:dyDescent="0.25">
      <c r="A178">
        <v>177</v>
      </c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003"/>
  <sheetViews>
    <sheetView zoomScale="85" zoomScaleNormal="85" workbookViewId="0">
      <selection activeCell="C227" sqref="C7:C227"/>
    </sheetView>
  </sheetViews>
  <sheetFormatPr defaultColWidth="14.42578125" defaultRowHeight="15" customHeight="1" x14ac:dyDescent="0.25"/>
  <cols>
    <col min="1" max="1" width="28.7109375" style="18" customWidth="1"/>
    <col min="2" max="2" width="14.7109375" style="18" customWidth="1"/>
    <col min="3" max="3" width="15" style="18" customWidth="1"/>
    <col min="4" max="4" width="20.85546875" style="18" customWidth="1"/>
    <col min="5" max="5" width="43.28515625" style="18" hidden="1" customWidth="1"/>
    <col min="6" max="6" width="20.28515625" style="18" hidden="1" customWidth="1"/>
    <col min="7" max="7" width="15.28515625" style="18" hidden="1" customWidth="1"/>
    <col min="8" max="8" width="19.7109375" style="18" hidden="1" customWidth="1"/>
    <col min="9" max="9" width="13.28515625" style="18" hidden="1" customWidth="1"/>
    <col min="10" max="10" width="12.28515625" style="18" hidden="1" customWidth="1"/>
    <col min="11" max="16384" width="14.42578125" style="18"/>
  </cols>
  <sheetData>
    <row r="1" spans="1:12" ht="28.5" customHeight="1" x14ac:dyDescent="0.25">
      <c r="A1" s="92" t="s">
        <v>0</v>
      </c>
      <c r="B1" s="93" t="s">
        <v>1</v>
      </c>
      <c r="C1" s="94" t="s">
        <v>2</v>
      </c>
      <c r="D1" s="91" t="s">
        <v>4</v>
      </c>
      <c r="E1" s="93" t="s">
        <v>35</v>
      </c>
      <c r="F1" s="94" t="s">
        <v>36</v>
      </c>
      <c r="G1" s="94" t="s">
        <v>37</v>
      </c>
      <c r="H1" s="96" t="s">
        <v>39</v>
      </c>
      <c r="I1" s="97" t="s">
        <v>41</v>
      </c>
      <c r="J1" s="91" t="s">
        <v>42</v>
      </c>
    </row>
    <row r="2" spans="1:12" ht="15" hidden="1" customHeight="1" x14ac:dyDescent="0.25">
      <c r="A2" s="457" t="s">
        <v>8</v>
      </c>
      <c r="B2" s="453" t="s">
        <v>9</v>
      </c>
      <c r="C2" s="19" t="s">
        <v>10</v>
      </c>
      <c r="D2" s="452" t="s">
        <v>12</v>
      </c>
      <c r="E2" s="453" t="s">
        <v>53</v>
      </c>
      <c r="F2" s="454" t="s">
        <v>54</v>
      </c>
      <c r="G2" s="455"/>
      <c r="H2" s="455" t="s">
        <v>56</v>
      </c>
      <c r="I2" s="456">
        <v>5</v>
      </c>
      <c r="J2" s="447">
        <v>1</v>
      </c>
    </row>
    <row r="3" spans="1:12" hidden="1" x14ac:dyDescent="0.25">
      <c r="A3" s="449"/>
      <c r="B3" s="441"/>
      <c r="C3" s="20" t="s">
        <v>16</v>
      </c>
      <c r="D3" s="451"/>
      <c r="E3" s="441"/>
      <c r="F3" s="443"/>
      <c r="G3" s="443"/>
      <c r="H3" s="443"/>
      <c r="I3" s="443"/>
      <c r="J3" s="446"/>
    </row>
    <row r="4" spans="1:12" ht="14.45" hidden="1" customHeight="1" x14ac:dyDescent="0.25">
      <c r="A4" s="448" t="s">
        <v>17</v>
      </c>
      <c r="B4" s="22" t="s">
        <v>18</v>
      </c>
      <c r="C4" s="100" t="s">
        <v>19</v>
      </c>
      <c r="D4" s="450" t="s">
        <v>12</v>
      </c>
      <c r="E4" s="440" t="s">
        <v>67</v>
      </c>
      <c r="F4" s="442" t="s">
        <v>68</v>
      </c>
      <c r="G4" s="442"/>
      <c r="H4" s="23" t="s">
        <v>69</v>
      </c>
      <c r="I4" s="444">
        <v>6</v>
      </c>
      <c r="J4" s="445">
        <v>1</v>
      </c>
      <c r="L4" s="18" t="s">
        <v>10</v>
      </c>
    </row>
    <row r="5" spans="1:12" ht="14.45" hidden="1" customHeight="1" x14ac:dyDescent="0.25">
      <c r="A5" s="449"/>
      <c r="B5" s="22" t="s">
        <v>22</v>
      </c>
      <c r="C5" s="99"/>
      <c r="D5" s="451"/>
      <c r="E5" s="441"/>
      <c r="F5" s="443"/>
      <c r="G5" s="443"/>
      <c r="H5" s="23" t="s">
        <v>73</v>
      </c>
      <c r="I5" s="443"/>
      <c r="J5" s="446"/>
    </row>
    <row r="6" spans="1:12" ht="30" customHeight="1" x14ac:dyDescent="0.25">
      <c r="A6" s="24" t="s">
        <v>23</v>
      </c>
      <c r="B6" s="22" t="s">
        <v>24</v>
      </c>
      <c r="C6" s="20" t="s">
        <v>557</v>
      </c>
      <c r="D6" s="61" t="s">
        <v>31</v>
      </c>
      <c r="E6" s="25" t="s">
        <v>78</v>
      </c>
      <c r="F6" s="20">
        <v>14022214</v>
      </c>
      <c r="G6" s="20"/>
      <c r="H6" s="20"/>
      <c r="I6" s="20"/>
      <c r="J6" s="26"/>
      <c r="L6" s="18" t="s">
        <v>19</v>
      </c>
    </row>
    <row r="7" spans="1:12" ht="14.45" customHeight="1" x14ac:dyDescent="0.25">
      <c r="A7" s="448" t="s">
        <v>25</v>
      </c>
      <c r="B7" s="440" t="s">
        <v>26</v>
      </c>
      <c r="C7" s="27" t="s">
        <v>27</v>
      </c>
      <c r="D7" s="468" t="s">
        <v>12</v>
      </c>
      <c r="E7" s="470" t="s">
        <v>81</v>
      </c>
      <c r="F7" s="461" t="s">
        <v>82</v>
      </c>
      <c r="G7" s="461"/>
      <c r="H7" s="442" t="s">
        <v>83</v>
      </c>
      <c r="I7" s="461">
        <v>5</v>
      </c>
      <c r="J7" s="462">
        <v>1</v>
      </c>
      <c r="L7" s="18" t="s">
        <v>62</v>
      </c>
    </row>
    <row r="8" spans="1:12" ht="14.45" hidden="1" customHeight="1" x14ac:dyDescent="0.25">
      <c r="A8" s="449"/>
      <c r="B8" s="441"/>
      <c r="C8" s="27" t="s">
        <v>10</v>
      </c>
      <c r="D8" s="469"/>
      <c r="E8" s="441"/>
      <c r="F8" s="443"/>
      <c r="G8" s="443"/>
      <c r="H8" s="460"/>
      <c r="I8" s="443"/>
      <c r="J8" s="463"/>
      <c r="L8" s="18" t="s">
        <v>51</v>
      </c>
    </row>
    <row r="9" spans="1:12" ht="14.45" hidden="1" customHeight="1" x14ac:dyDescent="0.25">
      <c r="A9" s="24" t="s">
        <v>29</v>
      </c>
      <c r="B9" s="25"/>
      <c r="C9" s="20"/>
      <c r="D9" s="62" t="s">
        <v>31</v>
      </c>
      <c r="E9" s="25" t="s">
        <v>88</v>
      </c>
      <c r="F9" s="20"/>
      <c r="G9" s="20"/>
      <c r="H9" s="460"/>
      <c r="I9" s="20"/>
      <c r="J9" s="26"/>
    </row>
    <row r="10" spans="1:12" ht="14.45" hidden="1" customHeight="1" x14ac:dyDescent="0.25">
      <c r="A10" s="24" t="s">
        <v>38</v>
      </c>
      <c r="B10" s="25"/>
      <c r="C10" s="20"/>
      <c r="D10" s="62" t="s">
        <v>12</v>
      </c>
      <c r="E10" s="25" t="s">
        <v>88</v>
      </c>
      <c r="F10" s="20"/>
      <c r="G10" s="20"/>
      <c r="H10" s="460"/>
      <c r="I10" s="20"/>
      <c r="J10" s="26"/>
    </row>
    <row r="11" spans="1:12" ht="14.45" hidden="1" customHeight="1" x14ac:dyDescent="0.25">
      <c r="A11" s="24" t="s">
        <v>43</v>
      </c>
      <c r="B11" s="25"/>
      <c r="C11" s="20"/>
      <c r="D11" s="62" t="s">
        <v>45</v>
      </c>
      <c r="E11" s="25" t="s">
        <v>88</v>
      </c>
      <c r="F11" s="20"/>
      <c r="G11" s="20"/>
      <c r="H11" s="443"/>
      <c r="I11" s="20"/>
      <c r="J11" s="26"/>
    </row>
    <row r="12" spans="1:12" ht="15" customHeight="1" x14ac:dyDescent="0.25">
      <c r="A12" s="448" t="s">
        <v>47</v>
      </c>
      <c r="B12" s="440" t="s">
        <v>48</v>
      </c>
      <c r="C12" s="20" t="s">
        <v>27</v>
      </c>
      <c r="D12" s="465" t="s">
        <v>12</v>
      </c>
      <c r="E12" s="458" t="s">
        <v>99</v>
      </c>
      <c r="F12" s="444" t="s">
        <v>102</v>
      </c>
      <c r="G12" s="444">
        <v>211</v>
      </c>
      <c r="H12" s="444" t="s">
        <v>103</v>
      </c>
      <c r="I12" s="20">
        <v>10</v>
      </c>
      <c r="J12" s="26">
        <v>1</v>
      </c>
      <c r="L12" s="18" t="s">
        <v>178</v>
      </c>
    </row>
    <row r="13" spans="1:12" ht="14.45" hidden="1" customHeight="1" x14ac:dyDescent="0.25">
      <c r="A13" s="464"/>
      <c r="B13" s="459"/>
      <c r="C13" s="20" t="s">
        <v>10</v>
      </c>
      <c r="D13" s="466"/>
      <c r="E13" s="459"/>
      <c r="F13" s="460"/>
      <c r="G13" s="460"/>
      <c r="H13" s="460"/>
      <c r="I13" s="20">
        <v>10</v>
      </c>
      <c r="J13" s="26">
        <v>1</v>
      </c>
    </row>
    <row r="14" spans="1:12" ht="14.45" hidden="1" customHeight="1" x14ac:dyDescent="0.25">
      <c r="A14" s="464"/>
      <c r="B14" s="459"/>
      <c r="C14" s="20" t="s">
        <v>16</v>
      </c>
      <c r="D14" s="466"/>
      <c r="E14" s="459"/>
      <c r="F14" s="460"/>
      <c r="G14" s="460"/>
      <c r="H14" s="460"/>
      <c r="I14" s="20">
        <v>5</v>
      </c>
      <c r="J14" s="26">
        <v>1</v>
      </c>
    </row>
    <row r="15" spans="1:12" ht="15.75" hidden="1" customHeight="1" x14ac:dyDescent="0.25">
      <c r="A15" s="449"/>
      <c r="B15" s="441"/>
      <c r="C15" s="20" t="s">
        <v>51</v>
      </c>
      <c r="D15" s="467"/>
      <c r="E15" s="441"/>
      <c r="F15" s="443"/>
      <c r="G15" s="443"/>
      <c r="H15" s="443"/>
      <c r="I15" s="20">
        <v>2</v>
      </c>
      <c r="J15" s="26">
        <v>5</v>
      </c>
    </row>
    <row r="16" spans="1:12" ht="15.75" hidden="1" customHeight="1" x14ac:dyDescent="0.25">
      <c r="A16" s="24" t="s">
        <v>52</v>
      </c>
      <c r="B16" s="22"/>
      <c r="C16" s="27"/>
      <c r="D16" s="62" t="s">
        <v>55</v>
      </c>
      <c r="E16" s="29" t="s">
        <v>110</v>
      </c>
      <c r="F16" s="30" t="s">
        <v>111</v>
      </c>
      <c r="G16" s="30">
        <v>12</v>
      </c>
      <c r="H16" s="30"/>
      <c r="I16" s="30"/>
      <c r="J16" s="31"/>
    </row>
    <row r="17" spans="1:10" ht="30.75" hidden="1" customHeight="1" x14ac:dyDescent="0.25">
      <c r="A17" s="24" t="s">
        <v>57</v>
      </c>
      <c r="B17" s="22"/>
      <c r="C17" s="27"/>
      <c r="D17" s="62" t="s">
        <v>55</v>
      </c>
      <c r="E17" s="22" t="s">
        <v>110</v>
      </c>
      <c r="F17" s="27" t="s">
        <v>115</v>
      </c>
      <c r="G17" s="27"/>
      <c r="H17" s="27"/>
      <c r="I17" s="27"/>
      <c r="J17" s="32"/>
    </row>
    <row r="18" spans="1:10" ht="48" hidden="1" customHeight="1" x14ac:dyDescent="0.25">
      <c r="A18" s="24" t="s">
        <v>58</v>
      </c>
      <c r="B18" s="22"/>
      <c r="C18" s="27"/>
      <c r="D18" s="62" t="s">
        <v>55</v>
      </c>
      <c r="E18" s="29" t="s">
        <v>116</v>
      </c>
      <c r="F18" s="30" t="s">
        <v>117</v>
      </c>
      <c r="G18" s="30"/>
      <c r="H18" s="30"/>
      <c r="I18" s="30"/>
      <c r="J18" s="31"/>
    </row>
    <row r="19" spans="1:10" ht="15.75" hidden="1" customHeight="1" x14ac:dyDescent="0.25">
      <c r="A19" s="24" t="s">
        <v>59</v>
      </c>
      <c r="B19" s="22"/>
      <c r="C19" s="27"/>
      <c r="D19" s="62" t="s">
        <v>55</v>
      </c>
      <c r="E19" s="29" t="s">
        <v>110</v>
      </c>
      <c r="F19" s="30"/>
      <c r="G19" s="30"/>
      <c r="H19" s="30"/>
      <c r="I19" s="30"/>
      <c r="J19" s="31"/>
    </row>
    <row r="20" spans="1:10" ht="38.25" hidden="1" customHeight="1" x14ac:dyDescent="0.25">
      <c r="A20" s="24" t="s">
        <v>60</v>
      </c>
      <c r="B20" s="25" t="s">
        <v>61</v>
      </c>
      <c r="C20" s="20" t="s">
        <v>62</v>
      </c>
      <c r="D20" s="62" t="s">
        <v>31</v>
      </c>
      <c r="E20" s="33" t="s">
        <v>119</v>
      </c>
      <c r="F20" s="23">
        <v>14004206</v>
      </c>
      <c r="G20" s="23"/>
      <c r="H20" s="23"/>
      <c r="I20" s="23">
        <v>60</v>
      </c>
      <c r="J20" s="34">
        <v>6</v>
      </c>
    </row>
    <row r="21" spans="1:10" ht="26.25" hidden="1" customHeight="1" x14ac:dyDescent="0.25">
      <c r="A21" s="24" t="s">
        <v>64</v>
      </c>
      <c r="B21" s="25" t="s">
        <v>65</v>
      </c>
      <c r="C21" s="20" t="s">
        <v>10</v>
      </c>
      <c r="D21" s="62" t="s">
        <v>12</v>
      </c>
      <c r="E21" s="25" t="s">
        <v>123</v>
      </c>
      <c r="F21" s="20" t="s">
        <v>124</v>
      </c>
      <c r="G21" s="20"/>
      <c r="H21" s="20" t="s">
        <v>125</v>
      </c>
      <c r="I21" s="20">
        <v>5</v>
      </c>
      <c r="J21" s="26">
        <v>1</v>
      </c>
    </row>
    <row r="22" spans="1:10" ht="15.75" hidden="1" customHeight="1" x14ac:dyDescent="0.25">
      <c r="A22" s="24" t="s">
        <v>66</v>
      </c>
      <c r="B22" s="22"/>
      <c r="C22" s="27"/>
      <c r="D22" s="62" t="s">
        <v>55</v>
      </c>
      <c r="E22" s="22" t="s">
        <v>126</v>
      </c>
      <c r="F22" s="27"/>
      <c r="G22" s="27"/>
      <c r="H22" s="27"/>
      <c r="I22" s="27"/>
      <c r="J22" s="32"/>
    </row>
    <row r="23" spans="1:10" ht="15.75" hidden="1" customHeight="1" x14ac:dyDescent="0.25">
      <c r="A23" s="24" t="s">
        <v>70</v>
      </c>
      <c r="B23" s="25"/>
      <c r="C23" s="20"/>
      <c r="D23" s="62" t="s">
        <v>71</v>
      </c>
      <c r="E23" s="25" t="s">
        <v>126</v>
      </c>
      <c r="F23" s="20"/>
      <c r="G23" s="20"/>
      <c r="H23" s="20"/>
      <c r="I23" s="20"/>
      <c r="J23" s="26"/>
    </row>
    <row r="24" spans="1:10" ht="17.25" hidden="1" customHeight="1" x14ac:dyDescent="0.25">
      <c r="A24" s="24" t="s">
        <v>72</v>
      </c>
      <c r="B24" s="25"/>
      <c r="C24" s="20"/>
      <c r="D24" s="62" t="s">
        <v>74</v>
      </c>
      <c r="E24" s="25" t="s">
        <v>126</v>
      </c>
      <c r="F24" s="20"/>
      <c r="G24" s="20"/>
      <c r="H24" s="20"/>
      <c r="I24" s="20"/>
      <c r="J24" s="26"/>
    </row>
    <row r="25" spans="1:10" ht="16.5" hidden="1" customHeight="1" x14ac:dyDescent="0.25">
      <c r="A25" s="448" t="s">
        <v>75</v>
      </c>
      <c r="B25" s="440" t="s">
        <v>76</v>
      </c>
      <c r="C25" s="20" t="s">
        <v>10</v>
      </c>
      <c r="D25" s="468" t="s">
        <v>31</v>
      </c>
      <c r="E25" s="458" t="s">
        <v>134</v>
      </c>
      <c r="F25" s="442"/>
      <c r="G25" s="442"/>
      <c r="H25" s="442" t="s">
        <v>135</v>
      </c>
      <c r="I25" s="442">
        <v>5</v>
      </c>
      <c r="J25" s="471">
        <v>1</v>
      </c>
    </row>
    <row r="26" spans="1:10" ht="21" customHeight="1" x14ac:dyDescent="0.25">
      <c r="A26" s="449"/>
      <c r="B26" s="441"/>
      <c r="C26" s="20" t="s">
        <v>27</v>
      </c>
      <c r="D26" s="469"/>
      <c r="E26" s="441"/>
      <c r="F26" s="443"/>
      <c r="G26" s="443"/>
      <c r="H26" s="443"/>
      <c r="I26" s="443"/>
      <c r="J26" s="472"/>
    </row>
    <row r="27" spans="1:10" ht="15.75" hidden="1" customHeight="1" x14ac:dyDescent="0.25">
      <c r="A27" s="24" t="s">
        <v>79</v>
      </c>
      <c r="B27" s="25"/>
      <c r="C27" s="20"/>
      <c r="D27" s="62" t="s">
        <v>80</v>
      </c>
      <c r="E27" s="33" t="s">
        <v>140</v>
      </c>
      <c r="F27" s="20"/>
      <c r="G27" s="20"/>
      <c r="H27" s="20"/>
      <c r="I27" s="20"/>
      <c r="J27" s="26"/>
    </row>
    <row r="28" spans="1:10" ht="15.75" hidden="1" customHeight="1" x14ac:dyDescent="0.25">
      <c r="A28" s="24" t="s">
        <v>77</v>
      </c>
      <c r="B28" s="25"/>
      <c r="C28" s="20"/>
      <c r="D28" s="62" t="s">
        <v>31</v>
      </c>
      <c r="E28" s="25" t="s">
        <v>143</v>
      </c>
      <c r="F28" s="20" t="s">
        <v>144</v>
      </c>
      <c r="G28" s="20"/>
      <c r="H28" s="20"/>
      <c r="I28" s="20"/>
      <c r="J28" s="26"/>
    </row>
    <row r="29" spans="1:10" ht="15.75" hidden="1" customHeight="1" x14ac:dyDescent="0.25">
      <c r="A29" s="448" t="s">
        <v>84</v>
      </c>
      <c r="B29" s="470" t="s">
        <v>85</v>
      </c>
      <c r="C29" s="27" t="s">
        <v>10</v>
      </c>
      <c r="D29" s="450" t="s">
        <v>12</v>
      </c>
      <c r="E29" s="470" t="s">
        <v>147</v>
      </c>
      <c r="F29" s="461" t="s">
        <v>148</v>
      </c>
      <c r="G29" s="461"/>
      <c r="H29" s="461" t="s">
        <v>135</v>
      </c>
      <c r="I29" s="461">
        <v>5</v>
      </c>
      <c r="J29" s="473">
        <v>1</v>
      </c>
    </row>
    <row r="30" spans="1:10" ht="15.75" hidden="1" customHeight="1" x14ac:dyDescent="0.25">
      <c r="A30" s="449"/>
      <c r="B30" s="441"/>
      <c r="C30" s="27" t="s">
        <v>16</v>
      </c>
      <c r="D30" s="451"/>
      <c r="E30" s="441"/>
      <c r="F30" s="443"/>
      <c r="G30" s="443"/>
      <c r="H30" s="443"/>
      <c r="I30" s="443"/>
      <c r="J30" s="472"/>
    </row>
    <row r="31" spans="1:10" ht="15.75" hidden="1" customHeight="1" x14ac:dyDescent="0.25">
      <c r="A31" s="24" t="s">
        <v>86</v>
      </c>
      <c r="B31" s="25" t="s">
        <v>87</v>
      </c>
      <c r="C31" s="20" t="s">
        <v>19</v>
      </c>
      <c r="D31" s="63" t="s">
        <v>31</v>
      </c>
      <c r="E31" s="25" t="s">
        <v>153</v>
      </c>
      <c r="F31" s="20">
        <v>33573754</v>
      </c>
      <c r="G31" s="20">
        <v>221</v>
      </c>
      <c r="H31" s="20" t="s">
        <v>69</v>
      </c>
      <c r="I31" s="20">
        <v>6</v>
      </c>
      <c r="J31" s="26">
        <v>1</v>
      </c>
    </row>
    <row r="32" spans="1:10" ht="35.25" hidden="1" customHeight="1" x14ac:dyDescent="0.25">
      <c r="A32" s="24" t="s">
        <v>90</v>
      </c>
      <c r="B32" s="25" t="s">
        <v>91</v>
      </c>
      <c r="C32" s="20" t="s">
        <v>62</v>
      </c>
      <c r="D32" s="62" t="s">
        <v>31</v>
      </c>
      <c r="E32" s="33" t="s">
        <v>156</v>
      </c>
      <c r="F32" s="23" t="s">
        <v>158</v>
      </c>
      <c r="G32" s="23"/>
      <c r="H32" s="23" t="s">
        <v>159</v>
      </c>
      <c r="I32" s="23">
        <v>10</v>
      </c>
      <c r="J32" s="34">
        <v>1</v>
      </c>
    </row>
    <row r="33" spans="1:10" ht="15.75" hidden="1" customHeight="1" x14ac:dyDescent="0.25">
      <c r="A33" s="24" t="s">
        <v>93</v>
      </c>
      <c r="B33" s="25"/>
      <c r="C33" s="20"/>
      <c r="D33" s="62" t="s">
        <v>31</v>
      </c>
      <c r="E33" s="25" t="s">
        <v>88</v>
      </c>
      <c r="F33" s="20"/>
      <c r="G33" s="20"/>
      <c r="H33" s="20"/>
      <c r="I33" s="20"/>
      <c r="J33" s="26"/>
    </row>
    <row r="34" spans="1:10" ht="15.75" hidden="1" customHeight="1" x14ac:dyDescent="0.25">
      <c r="A34" s="448" t="s">
        <v>95</v>
      </c>
      <c r="B34" s="440" t="s">
        <v>96</v>
      </c>
      <c r="C34" s="20" t="s">
        <v>10</v>
      </c>
      <c r="D34" s="468" t="s">
        <v>31</v>
      </c>
      <c r="E34" s="458" t="s">
        <v>163</v>
      </c>
      <c r="F34" s="444" t="s">
        <v>164</v>
      </c>
      <c r="G34" s="444"/>
      <c r="H34" s="444" t="s">
        <v>165</v>
      </c>
      <c r="I34" s="444">
        <v>5</v>
      </c>
      <c r="J34" s="474">
        <v>1</v>
      </c>
    </row>
    <row r="35" spans="1:10" ht="15.75" customHeight="1" x14ac:dyDescent="0.25">
      <c r="A35" s="449"/>
      <c r="B35" s="441"/>
      <c r="C35" s="20" t="s">
        <v>27</v>
      </c>
      <c r="D35" s="469"/>
      <c r="E35" s="441"/>
      <c r="F35" s="443"/>
      <c r="G35" s="443"/>
      <c r="H35" s="443"/>
      <c r="I35" s="443"/>
      <c r="J35" s="472"/>
    </row>
    <row r="36" spans="1:10" ht="36.75" hidden="1" customHeight="1" x14ac:dyDescent="0.25">
      <c r="A36" s="24" t="s">
        <v>98</v>
      </c>
      <c r="B36" s="25" t="s">
        <v>100</v>
      </c>
      <c r="C36" s="20" t="s">
        <v>10</v>
      </c>
      <c r="D36" s="62" t="s">
        <v>31</v>
      </c>
      <c r="E36" s="25" t="s">
        <v>169</v>
      </c>
      <c r="F36" s="20" t="s">
        <v>170</v>
      </c>
      <c r="G36" s="20">
        <v>207</v>
      </c>
      <c r="H36" s="20" t="s">
        <v>171</v>
      </c>
      <c r="I36" s="20"/>
      <c r="J36" s="26">
        <v>60</v>
      </c>
    </row>
    <row r="37" spans="1:10" ht="15.75" customHeight="1" x14ac:dyDescent="0.25">
      <c r="A37" s="448" t="s">
        <v>104</v>
      </c>
      <c r="B37" s="440" t="s">
        <v>105</v>
      </c>
      <c r="C37" s="20" t="s">
        <v>27</v>
      </c>
      <c r="D37" s="450" t="s">
        <v>12</v>
      </c>
      <c r="E37" s="440" t="s">
        <v>176</v>
      </c>
      <c r="F37" s="442">
        <v>35418646</v>
      </c>
      <c r="G37" s="442"/>
      <c r="H37" s="444" t="s">
        <v>103</v>
      </c>
      <c r="I37" s="442">
        <v>5</v>
      </c>
      <c r="J37" s="26">
        <v>1</v>
      </c>
    </row>
    <row r="38" spans="1:10" ht="15.75" hidden="1" customHeight="1" x14ac:dyDescent="0.25">
      <c r="A38" s="464"/>
      <c r="B38" s="459"/>
      <c r="C38" s="20" t="s">
        <v>10</v>
      </c>
      <c r="D38" s="475"/>
      <c r="E38" s="459"/>
      <c r="F38" s="460"/>
      <c r="G38" s="460"/>
      <c r="H38" s="460"/>
      <c r="I38" s="460"/>
      <c r="J38" s="26">
        <v>1</v>
      </c>
    </row>
    <row r="39" spans="1:10" ht="15.75" hidden="1" customHeight="1" x14ac:dyDescent="0.25">
      <c r="A39" s="449"/>
      <c r="B39" s="441"/>
      <c r="C39" s="20" t="s">
        <v>106</v>
      </c>
      <c r="D39" s="451"/>
      <c r="E39" s="441"/>
      <c r="F39" s="443"/>
      <c r="G39" s="443"/>
      <c r="H39" s="443"/>
      <c r="I39" s="443"/>
      <c r="J39" s="34">
        <v>5</v>
      </c>
    </row>
    <row r="40" spans="1:10" ht="15.75" customHeight="1" x14ac:dyDescent="0.25">
      <c r="A40" s="448" t="s">
        <v>107</v>
      </c>
      <c r="B40" s="440" t="s">
        <v>108</v>
      </c>
      <c r="C40" s="20" t="s">
        <v>27</v>
      </c>
      <c r="D40" s="450" t="s">
        <v>12</v>
      </c>
      <c r="E40" s="440" t="s">
        <v>176</v>
      </c>
      <c r="F40" s="442">
        <v>35419530</v>
      </c>
      <c r="G40" s="442"/>
      <c r="H40" s="444" t="s">
        <v>103</v>
      </c>
      <c r="I40" s="444">
        <v>5</v>
      </c>
      <c r="J40" s="34">
        <v>1</v>
      </c>
    </row>
    <row r="41" spans="1:10" ht="15.75" hidden="1" customHeight="1" x14ac:dyDescent="0.25">
      <c r="A41" s="464"/>
      <c r="B41" s="459"/>
      <c r="C41" s="20" t="s">
        <v>10</v>
      </c>
      <c r="D41" s="475"/>
      <c r="E41" s="459"/>
      <c r="F41" s="460"/>
      <c r="G41" s="460"/>
      <c r="H41" s="460"/>
      <c r="I41" s="460"/>
      <c r="J41" s="34">
        <v>1</v>
      </c>
    </row>
    <row r="42" spans="1:10" ht="15.75" hidden="1" customHeight="1" x14ac:dyDescent="0.25">
      <c r="A42" s="449"/>
      <c r="B42" s="441"/>
      <c r="C42" s="20" t="s">
        <v>106</v>
      </c>
      <c r="D42" s="451"/>
      <c r="E42" s="441"/>
      <c r="F42" s="443"/>
      <c r="G42" s="443"/>
      <c r="H42" s="443"/>
      <c r="I42" s="443"/>
      <c r="J42" s="34">
        <v>5</v>
      </c>
    </row>
    <row r="43" spans="1:10" ht="32.25" hidden="1" customHeight="1" x14ac:dyDescent="0.25">
      <c r="A43" s="24" t="s">
        <v>109</v>
      </c>
      <c r="B43" s="25"/>
      <c r="C43" s="20"/>
      <c r="D43" s="62" t="s">
        <v>31</v>
      </c>
      <c r="E43" s="25" t="s">
        <v>169</v>
      </c>
      <c r="F43" s="20"/>
      <c r="G43" s="20"/>
      <c r="H43" s="20"/>
      <c r="I43" s="20"/>
      <c r="J43" s="26"/>
    </row>
    <row r="44" spans="1:10" ht="15.75" hidden="1" customHeight="1" x14ac:dyDescent="0.25">
      <c r="A44" s="448" t="s">
        <v>112</v>
      </c>
      <c r="B44" s="478" t="s">
        <v>113</v>
      </c>
      <c r="C44" s="36" t="s">
        <v>106</v>
      </c>
      <c r="D44" s="450" t="s">
        <v>12</v>
      </c>
      <c r="E44" s="440" t="s">
        <v>186</v>
      </c>
      <c r="F44" s="442" t="s">
        <v>187</v>
      </c>
      <c r="G44" s="442"/>
      <c r="H44" s="442" t="s">
        <v>188</v>
      </c>
      <c r="I44" s="442">
        <v>5</v>
      </c>
      <c r="J44" s="471">
        <v>1</v>
      </c>
    </row>
    <row r="45" spans="1:10" ht="15.75" hidden="1" customHeight="1" x14ac:dyDescent="0.25">
      <c r="A45" s="464"/>
      <c r="B45" s="441"/>
      <c r="C45" s="36" t="s">
        <v>10</v>
      </c>
      <c r="D45" s="475"/>
      <c r="E45" s="459"/>
      <c r="F45" s="460"/>
      <c r="G45" s="460"/>
      <c r="H45" s="443"/>
      <c r="I45" s="460"/>
      <c r="J45" s="479"/>
    </row>
    <row r="46" spans="1:10" ht="15.75" hidden="1" customHeight="1" x14ac:dyDescent="0.25">
      <c r="A46" s="464"/>
      <c r="B46" s="478" t="s">
        <v>114</v>
      </c>
      <c r="C46" s="36" t="s">
        <v>106</v>
      </c>
      <c r="D46" s="475"/>
      <c r="E46" s="459"/>
      <c r="F46" s="460"/>
      <c r="G46" s="460"/>
      <c r="H46" s="442" t="s">
        <v>171</v>
      </c>
      <c r="I46" s="460"/>
      <c r="J46" s="479"/>
    </row>
    <row r="47" spans="1:10" ht="15.75" customHeight="1" x14ac:dyDescent="0.25">
      <c r="A47" s="464"/>
      <c r="B47" s="459"/>
      <c r="C47" s="36" t="s">
        <v>27</v>
      </c>
      <c r="D47" s="475"/>
      <c r="E47" s="459"/>
      <c r="F47" s="460"/>
      <c r="G47" s="460"/>
      <c r="H47" s="460"/>
      <c r="I47" s="460"/>
      <c r="J47" s="479"/>
    </row>
    <row r="48" spans="1:10" ht="15.75" hidden="1" customHeight="1" x14ac:dyDescent="0.25">
      <c r="A48" s="449"/>
      <c r="B48" s="441"/>
      <c r="C48" s="36" t="s">
        <v>10</v>
      </c>
      <c r="D48" s="451"/>
      <c r="E48" s="441"/>
      <c r="F48" s="443"/>
      <c r="G48" s="443"/>
      <c r="H48" s="443"/>
      <c r="I48" s="443"/>
      <c r="J48" s="472"/>
    </row>
    <row r="49" spans="1:10" ht="36.75" hidden="1" customHeight="1" x14ac:dyDescent="0.25">
      <c r="A49" s="24" t="s">
        <v>118</v>
      </c>
      <c r="B49" s="25"/>
      <c r="C49" s="20"/>
      <c r="D49" s="62" t="s">
        <v>31</v>
      </c>
      <c r="E49" s="25" t="s">
        <v>169</v>
      </c>
      <c r="F49" s="20"/>
      <c r="G49" s="20"/>
      <c r="H49" s="20"/>
      <c r="I49" s="20"/>
      <c r="J49" s="26"/>
    </row>
    <row r="50" spans="1:10" ht="15.75" hidden="1" customHeight="1" x14ac:dyDescent="0.25">
      <c r="A50" s="448" t="s">
        <v>120</v>
      </c>
      <c r="B50" s="440" t="s">
        <v>121</v>
      </c>
      <c r="C50" s="20" t="s">
        <v>106</v>
      </c>
      <c r="D50" s="450" t="s">
        <v>12</v>
      </c>
      <c r="E50" s="440" t="s">
        <v>194</v>
      </c>
      <c r="F50" s="442" t="s">
        <v>195</v>
      </c>
      <c r="G50" s="442"/>
      <c r="H50" s="442" t="s">
        <v>196</v>
      </c>
      <c r="I50" s="442">
        <v>5</v>
      </c>
      <c r="J50" s="471">
        <v>1</v>
      </c>
    </row>
    <row r="51" spans="1:10" ht="15.75" hidden="1" customHeight="1" x14ac:dyDescent="0.25">
      <c r="A51" s="464"/>
      <c r="B51" s="441"/>
      <c r="C51" s="20" t="s">
        <v>10</v>
      </c>
      <c r="D51" s="475"/>
      <c r="E51" s="459"/>
      <c r="F51" s="460"/>
      <c r="G51" s="460"/>
      <c r="H51" s="443"/>
      <c r="I51" s="443"/>
      <c r="J51" s="472"/>
    </row>
    <row r="52" spans="1:10" ht="15.75" hidden="1" customHeight="1" x14ac:dyDescent="0.25">
      <c r="A52" s="464"/>
      <c r="B52" s="440" t="s">
        <v>122</v>
      </c>
      <c r="C52" s="20" t="s">
        <v>106</v>
      </c>
      <c r="D52" s="475"/>
      <c r="E52" s="459"/>
      <c r="F52" s="460"/>
      <c r="G52" s="460"/>
      <c r="H52" s="442" t="s">
        <v>171</v>
      </c>
      <c r="I52" s="483">
        <v>15</v>
      </c>
      <c r="J52" s="484">
        <v>15</v>
      </c>
    </row>
    <row r="53" spans="1:10" ht="15.75" customHeight="1" x14ac:dyDescent="0.25">
      <c r="A53" s="464"/>
      <c r="B53" s="459"/>
      <c r="C53" s="20" t="s">
        <v>27</v>
      </c>
      <c r="D53" s="475"/>
      <c r="E53" s="459"/>
      <c r="F53" s="460"/>
      <c r="G53" s="460"/>
      <c r="H53" s="460"/>
      <c r="I53" s="460"/>
      <c r="J53" s="479"/>
    </row>
    <row r="54" spans="1:10" ht="15.75" hidden="1" customHeight="1" x14ac:dyDescent="0.25">
      <c r="A54" s="449"/>
      <c r="B54" s="441"/>
      <c r="C54" s="20" t="s">
        <v>10</v>
      </c>
      <c r="D54" s="451"/>
      <c r="E54" s="441"/>
      <c r="F54" s="443"/>
      <c r="G54" s="443"/>
      <c r="H54" s="443"/>
      <c r="I54" s="443"/>
      <c r="J54" s="472"/>
    </row>
    <row r="55" spans="1:10" ht="15.75" hidden="1" customHeight="1" x14ac:dyDescent="0.25">
      <c r="A55" s="448" t="s">
        <v>127</v>
      </c>
      <c r="B55" s="440" t="s">
        <v>128</v>
      </c>
      <c r="C55" s="20" t="s">
        <v>106</v>
      </c>
      <c r="D55" s="465" t="s">
        <v>31</v>
      </c>
      <c r="E55" s="440" t="s">
        <v>194</v>
      </c>
      <c r="F55" s="442"/>
      <c r="G55" s="442"/>
      <c r="H55" s="442" t="s">
        <v>188</v>
      </c>
      <c r="I55" s="442">
        <v>15</v>
      </c>
      <c r="J55" s="480">
        <v>1</v>
      </c>
    </row>
    <row r="56" spans="1:10" ht="15.75" customHeight="1" x14ac:dyDescent="0.25">
      <c r="A56" s="464"/>
      <c r="B56" s="459"/>
      <c r="C56" s="20" t="s">
        <v>27</v>
      </c>
      <c r="D56" s="476"/>
      <c r="E56" s="459"/>
      <c r="F56" s="460"/>
      <c r="G56" s="460"/>
      <c r="H56" s="460"/>
      <c r="I56" s="460"/>
      <c r="J56" s="481"/>
    </row>
    <row r="57" spans="1:10" ht="15.75" hidden="1" customHeight="1" x14ac:dyDescent="0.25">
      <c r="A57" s="449"/>
      <c r="B57" s="441"/>
      <c r="C57" s="20" t="s">
        <v>10</v>
      </c>
      <c r="D57" s="477"/>
      <c r="E57" s="441"/>
      <c r="F57" s="443"/>
      <c r="G57" s="443"/>
      <c r="H57" s="443"/>
      <c r="I57" s="443"/>
      <c r="J57" s="482"/>
    </row>
    <row r="58" spans="1:10" ht="15.75" customHeight="1" x14ac:dyDescent="0.25">
      <c r="A58" s="448" t="s">
        <v>129</v>
      </c>
      <c r="B58" s="470" t="s">
        <v>130</v>
      </c>
      <c r="C58" s="20" t="s">
        <v>27</v>
      </c>
      <c r="D58" s="450" t="s">
        <v>31</v>
      </c>
      <c r="E58" s="440" t="s">
        <v>194</v>
      </c>
      <c r="F58" s="442"/>
      <c r="G58" s="442"/>
      <c r="H58" s="442" t="s">
        <v>188</v>
      </c>
      <c r="I58" s="442">
        <v>15</v>
      </c>
      <c r="J58" s="471">
        <v>1</v>
      </c>
    </row>
    <row r="59" spans="1:10" ht="15.75" hidden="1" customHeight="1" x14ac:dyDescent="0.25">
      <c r="A59" s="449"/>
      <c r="B59" s="441"/>
      <c r="C59" s="20" t="s">
        <v>10</v>
      </c>
      <c r="D59" s="451"/>
      <c r="E59" s="441"/>
      <c r="F59" s="443"/>
      <c r="G59" s="443"/>
      <c r="H59" s="443"/>
      <c r="I59" s="443"/>
      <c r="J59" s="472"/>
    </row>
    <row r="60" spans="1:10" ht="15.75" customHeight="1" x14ac:dyDescent="0.25">
      <c r="A60" s="448" t="s">
        <v>131</v>
      </c>
      <c r="B60" s="440" t="s">
        <v>132</v>
      </c>
      <c r="C60" s="20" t="s">
        <v>27</v>
      </c>
      <c r="D60" s="450" t="s">
        <v>12</v>
      </c>
      <c r="E60" s="440" t="s">
        <v>213</v>
      </c>
      <c r="F60" s="442" t="s">
        <v>215</v>
      </c>
      <c r="G60" s="442"/>
      <c r="H60" s="444" t="s">
        <v>103</v>
      </c>
      <c r="I60" s="444">
        <v>5</v>
      </c>
      <c r="J60" s="26">
        <v>1</v>
      </c>
    </row>
    <row r="61" spans="1:10" ht="15.75" hidden="1" customHeight="1" x14ac:dyDescent="0.25">
      <c r="A61" s="464"/>
      <c r="B61" s="459"/>
      <c r="C61" s="20" t="s">
        <v>10</v>
      </c>
      <c r="D61" s="475"/>
      <c r="E61" s="459"/>
      <c r="F61" s="460"/>
      <c r="G61" s="460"/>
      <c r="H61" s="460"/>
      <c r="I61" s="460"/>
      <c r="J61" s="26">
        <v>1</v>
      </c>
    </row>
    <row r="62" spans="1:10" ht="15.75" hidden="1" customHeight="1" x14ac:dyDescent="0.25">
      <c r="A62" s="449"/>
      <c r="B62" s="441"/>
      <c r="C62" s="20" t="s">
        <v>16</v>
      </c>
      <c r="D62" s="451"/>
      <c r="E62" s="441"/>
      <c r="F62" s="443"/>
      <c r="G62" s="443"/>
      <c r="H62" s="443"/>
      <c r="I62" s="443"/>
      <c r="J62" s="34">
        <v>5</v>
      </c>
    </row>
    <row r="63" spans="1:10" ht="15.75" hidden="1" customHeight="1" x14ac:dyDescent="0.25">
      <c r="A63" s="24" t="s">
        <v>136</v>
      </c>
      <c r="B63" s="22"/>
      <c r="C63" s="27"/>
      <c r="D63" s="62" t="s">
        <v>55</v>
      </c>
      <c r="E63" s="22" t="s">
        <v>218</v>
      </c>
      <c r="F63" s="27"/>
      <c r="G63" s="27"/>
      <c r="H63" s="27"/>
      <c r="I63" s="27"/>
      <c r="J63" s="32"/>
    </row>
    <row r="64" spans="1:10" ht="24" hidden="1" customHeight="1" x14ac:dyDescent="0.25">
      <c r="A64" s="24" t="s">
        <v>138</v>
      </c>
      <c r="B64" s="22"/>
      <c r="C64" s="27"/>
      <c r="D64" s="62" t="s">
        <v>55</v>
      </c>
      <c r="E64" s="22" t="s">
        <v>218</v>
      </c>
      <c r="F64" s="27"/>
      <c r="G64" s="27">
        <v>214</v>
      </c>
      <c r="H64" s="27"/>
      <c r="I64" s="27"/>
      <c r="J64" s="32"/>
    </row>
    <row r="65" spans="1:10" ht="15.75" hidden="1" customHeight="1" x14ac:dyDescent="0.25">
      <c r="A65" s="24" t="s">
        <v>139</v>
      </c>
      <c r="B65" s="22"/>
      <c r="C65" s="27"/>
      <c r="D65" s="62" t="s">
        <v>55</v>
      </c>
      <c r="E65" s="22" t="s">
        <v>218</v>
      </c>
      <c r="F65" s="27"/>
      <c r="G65" s="27">
        <v>276</v>
      </c>
      <c r="H65" s="27"/>
      <c r="I65" s="27"/>
      <c r="J65" s="32"/>
    </row>
    <row r="66" spans="1:10" ht="15.75" hidden="1" customHeight="1" x14ac:dyDescent="0.25">
      <c r="A66" s="24" t="s">
        <v>141</v>
      </c>
      <c r="B66" s="22"/>
      <c r="C66" s="27"/>
      <c r="D66" s="62" t="s">
        <v>55</v>
      </c>
      <c r="E66" s="22" t="s">
        <v>218</v>
      </c>
      <c r="F66" s="27"/>
      <c r="G66" s="27"/>
      <c r="H66" s="27"/>
      <c r="I66" s="27"/>
      <c r="J66" s="32"/>
    </row>
    <row r="67" spans="1:10" ht="15.75" hidden="1" customHeight="1" x14ac:dyDescent="0.25">
      <c r="A67" s="24" t="s">
        <v>142</v>
      </c>
      <c r="B67" s="22"/>
      <c r="C67" s="27"/>
      <c r="D67" s="62" t="s">
        <v>31</v>
      </c>
      <c r="E67" s="22" t="s">
        <v>218</v>
      </c>
      <c r="F67" s="27"/>
      <c r="G67" s="27"/>
      <c r="H67" s="27"/>
      <c r="I67" s="27"/>
      <c r="J67" s="32"/>
    </row>
    <row r="68" spans="1:10" ht="15.75" hidden="1" customHeight="1" x14ac:dyDescent="0.25">
      <c r="A68" s="24" t="s">
        <v>145</v>
      </c>
      <c r="B68" s="22"/>
      <c r="C68" s="27"/>
      <c r="D68" s="62" t="s">
        <v>146</v>
      </c>
      <c r="E68" s="22" t="s">
        <v>232</v>
      </c>
      <c r="F68" s="27"/>
      <c r="G68" s="27"/>
      <c r="H68" s="27"/>
      <c r="I68" s="27"/>
      <c r="J68" s="32"/>
    </row>
    <row r="69" spans="1:10" ht="15.75" hidden="1" customHeight="1" x14ac:dyDescent="0.25">
      <c r="A69" s="24" t="s">
        <v>149</v>
      </c>
      <c r="B69" s="22"/>
      <c r="C69" s="27"/>
      <c r="D69" s="62" t="s">
        <v>55</v>
      </c>
      <c r="E69" s="22" t="s">
        <v>218</v>
      </c>
      <c r="F69" s="27"/>
      <c r="G69" s="27"/>
      <c r="H69" s="27"/>
      <c r="I69" s="27"/>
      <c r="J69" s="32"/>
    </row>
    <row r="70" spans="1:10" ht="15.75" hidden="1" customHeight="1" x14ac:dyDescent="0.25">
      <c r="A70" s="24" t="s">
        <v>150</v>
      </c>
      <c r="B70" s="22"/>
      <c r="C70" s="27"/>
      <c r="D70" s="62" t="s">
        <v>31</v>
      </c>
      <c r="E70" s="22" t="s">
        <v>218</v>
      </c>
      <c r="F70" s="27"/>
      <c r="G70" s="27"/>
      <c r="H70" s="27"/>
      <c r="I70" s="27"/>
      <c r="J70" s="32"/>
    </row>
    <row r="71" spans="1:10" ht="15.75" hidden="1" customHeight="1" x14ac:dyDescent="0.25">
      <c r="A71" s="24" t="s">
        <v>151</v>
      </c>
      <c r="B71" s="22"/>
      <c r="C71" s="27"/>
      <c r="D71" s="62" t="s">
        <v>55</v>
      </c>
      <c r="E71" s="22" t="s">
        <v>218</v>
      </c>
      <c r="F71" s="27"/>
      <c r="G71" s="27"/>
      <c r="H71" s="27"/>
      <c r="I71" s="27"/>
      <c r="J71" s="32"/>
    </row>
    <row r="72" spans="1:10" ht="15.75" hidden="1" customHeight="1" x14ac:dyDescent="0.25">
      <c r="A72" s="24" t="s">
        <v>152</v>
      </c>
      <c r="B72" s="22"/>
      <c r="C72" s="27"/>
      <c r="D72" s="62" t="s">
        <v>55</v>
      </c>
      <c r="E72" s="22" t="s">
        <v>218</v>
      </c>
      <c r="F72" s="27"/>
      <c r="G72" s="27"/>
      <c r="H72" s="27"/>
      <c r="I72" s="27"/>
      <c r="J72" s="32"/>
    </row>
    <row r="73" spans="1:10" ht="15.75" hidden="1" customHeight="1" x14ac:dyDescent="0.25">
      <c r="A73" s="24" t="s">
        <v>154</v>
      </c>
      <c r="B73" s="22"/>
      <c r="C73" s="27"/>
      <c r="D73" s="62" t="s">
        <v>55</v>
      </c>
      <c r="E73" s="22" t="s">
        <v>218</v>
      </c>
      <c r="F73" s="27"/>
      <c r="G73" s="27"/>
      <c r="H73" s="27"/>
      <c r="I73" s="27"/>
      <c r="J73" s="32"/>
    </row>
    <row r="74" spans="1:10" ht="15.75" hidden="1" customHeight="1" x14ac:dyDescent="0.25">
      <c r="A74" s="24" t="s">
        <v>155</v>
      </c>
      <c r="B74" s="22"/>
      <c r="C74" s="27"/>
      <c r="D74" s="62" t="s">
        <v>55</v>
      </c>
      <c r="E74" s="22" t="s">
        <v>218</v>
      </c>
      <c r="F74" s="27"/>
      <c r="G74" s="27"/>
      <c r="H74" s="27"/>
      <c r="I74" s="27"/>
      <c r="J74" s="32"/>
    </row>
    <row r="75" spans="1:10" ht="15.75" hidden="1" customHeight="1" x14ac:dyDescent="0.25">
      <c r="A75" s="24" t="s">
        <v>157</v>
      </c>
      <c r="B75" s="22"/>
      <c r="C75" s="27"/>
      <c r="D75" s="62" t="s">
        <v>31</v>
      </c>
      <c r="E75" s="22" t="s">
        <v>218</v>
      </c>
      <c r="F75" s="27"/>
      <c r="G75" s="27"/>
      <c r="H75" s="27"/>
      <c r="I75" s="27"/>
      <c r="J75" s="32"/>
    </row>
    <row r="76" spans="1:10" ht="15.75" hidden="1" customHeight="1" x14ac:dyDescent="0.25">
      <c r="A76" s="24" t="s">
        <v>160</v>
      </c>
      <c r="B76" s="22"/>
      <c r="C76" s="27"/>
      <c r="D76" s="62" t="s">
        <v>55</v>
      </c>
      <c r="E76" s="22" t="s">
        <v>218</v>
      </c>
      <c r="F76" s="27"/>
      <c r="G76" s="27">
        <v>215</v>
      </c>
      <c r="H76" s="27"/>
      <c r="I76" s="27"/>
      <c r="J76" s="32"/>
    </row>
    <row r="77" spans="1:10" ht="15.75" hidden="1" customHeight="1" x14ac:dyDescent="0.25">
      <c r="A77" s="24" t="s">
        <v>161</v>
      </c>
      <c r="B77" s="22"/>
      <c r="C77" s="27"/>
      <c r="D77" s="62" t="s">
        <v>31</v>
      </c>
      <c r="E77" s="22" t="s">
        <v>218</v>
      </c>
      <c r="F77" s="27"/>
      <c r="G77" s="27"/>
      <c r="H77" s="27"/>
      <c r="I77" s="27"/>
      <c r="J77" s="32"/>
    </row>
    <row r="78" spans="1:10" ht="15.75" hidden="1" customHeight="1" x14ac:dyDescent="0.25">
      <c r="A78" s="24" t="s">
        <v>162</v>
      </c>
      <c r="B78" s="22"/>
      <c r="C78" s="27"/>
      <c r="D78" s="62" t="s">
        <v>55</v>
      </c>
      <c r="E78" s="22" t="s">
        <v>218</v>
      </c>
      <c r="F78" s="27"/>
      <c r="G78" s="27"/>
      <c r="H78" s="27"/>
      <c r="I78" s="27"/>
      <c r="J78" s="32"/>
    </row>
    <row r="79" spans="1:10" ht="15.75" hidden="1" customHeight="1" x14ac:dyDescent="0.25">
      <c r="A79" s="24" t="s">
        <v>166</v>
      </c>
      <c r="B79" s="22"/>
      <c r="C79" s="27"/>
      <c r="D79" s="62" t="s">
        <v>31</v>
      </c>
      <c r="E79" s="22" t="s">
        <v>218</v>
      </c>
      <c r="F79" s="27"/>
      <c r="G79" s="27"/>
      <c r="H79" s="27"/>
      <c r="I79" s="27"/>
      <c r="J79" s="32"/>
    </row>
    <row r="80" spans="1:10" ht="15.75" hidden="1" customHeight="1" x14ac:dyDescent="0.25">
      <c r="A80" s="24" t="s">
        <v>167</v>
      </c>
      <c r="B80" s="22"/>
      <c r="C80" s="27"/>
      <c r="D80" s="62" t="s">
        <v>55</v>
      </c>
      <c r="E80" s="22" t="s">
        <v>218</v>
      </c>
      <c r="F80" s="27"/>
      <c r="G80" s="27"/>
      <c r="H80" s="27"/>
      <c r="I80" s="27"/>
      <c r="J80" s="32"/>
    </row>
    <row r="81" spans="1:10" ht="15.75" hidden="1" customHeight="1" x14ac:dyDescent="0.25">
      <c r="A81" s="24" t="s">
        <v>168</v>
      </c>
      <c r="B81" s="22"/>
      <c r="C81" s="27"/>
      <c r="D81" s="62" t="s">
        <v>31</v>
      </c>
      <c r="E81" s="22" t="s">
        <v>218</v>
      </c>
      <c r="F81" s="27"/>
      <c r="G81" s="27"/>
      <c r="H81" s="27"/>
      <c r="I81" s="27"/>
      <c r="J81" s="32"/>
    </row>
    <row r="82" spans="1:10" ht="15.75" hidden="1" customHeight="1" x14ac:dyDescent="0.25">
      <c r="A82" s="24" t="s">
        <v>172</v>
      </c>
      <c r="B82" s="22"/>
      <c r="C82" s="27"/>
      <c r="D82" s="62" t="s">
        <v>55</v>
      </c>
      <c r="E82" s="22" t="s">
        <v>218</v>
      </c>
      <c r="F82" s="27"/>
      <c r="G82" s="27"/>
      <c r="H82" s="27"/>
      <c r="I82" s="27"/>
      <c r="J82" s="32"/>
    </row>
    <row r="83" spans="1:10" ht="27.6" hidden="1" customHeight="1" x14ac:dyDescent="0.25">
      <c r="A83" s="24" t="s">
        <v>173</v>
      </c>
      <c r="B83" s="25"/>
      <c r="C83" s="20"/>
      <c r="D83" s="62" t="s">
        <v>71</v>
      </c>
      <c r="E83" s="25" t="s">
        <v>253</v>
      </c>
      <c r="F83" s="20" t="s">
        <v>254</v>
      </c>
      <c r="G83" s="20"/>
      <c r="H83" s="20" t="s">
        <v>103</v>
      </c>
      <c r="I83" s="20"/>
      <c r="J83" s="26"/>
    </row>
    <row r="84" spans="1:10" ht="15.75" hidden="1" customHeight="1" x14ac:dyDescent="0.25">
      <c r="A84" s="448" t="s">
        <v>175</v>
      </c>
      <c r="B84" s="440" t="s">
        <v>177</v>
      </c>
      <c r="C84" s="20" t="s">
        <v>106</v>
      </c>
      <c r="D84" s="450" t="s">
        <v>12</v>
      </c>
      <c r="E84" s="440" t="s">
        <v>258</v>
      </c>
      <c r="F84" s="442" t="s">
        <v>254</v>
      </c>
      <c r="G84" s="442"/>
      <c r="H84" s="442" t="s">
        <v>103</v>
      </c>
      <c r="I84" s="442">
        <v>5</v>
      </c>
      <c r="J84" s="26">
        <v>1</v>
      </c>
    </row>
    <row r="85" spans="1:10" ht="15.75" customHeight="1" x14ac:dyDescent="0.25">
      <c r="A85" s="464"/>
      <c r="B85" s="459"/>
      <c r="C85" s="20" t="s">
        <v>178</v>
      </c>
      <c r="D85" s="475"/>
      <c r="E85" s="459"/>
      <c r="F85" s="460"/>
      <c r="G85" s="460"/>
      <c r="H85" s="460"/>
      <c r="I85" s="460"/>
      <c r="J85" s="26">
        <v>1</v>
      </c>
    </row>
    <row r="86" spans="1:10" ht="15.75" hidden="1" customHeight="1" x14ac:dyDescent="0.25">
      <c r="A86" s="449"/>
      <c r="B86" s="441"/>
      <c r="C86" s="20" t="s">
        <v>10</v>
      </c>
      <c r="D86" s="451"/>
      <c r="E86" s="441"/>
      <c r="F86" s="443"/>
      <c r="G86" s="443"/>
      <c r="H86" s="443"/>
      <c r="I86" s="443"/>
      <c r="J86" s="26">
        <v>5</v>
      </c>
    </row>
    <row r="87" spans="1:10" ht="15.75" hidden="1" customHeight="1" x14ac:dyDescent="0.25">
      <c r="A87" s="24" t="s">
        <v>179</v>
      </c>
      <c r="B87" s="25"/>
      <c r="C87" s="20"/>
      <c r="D87" s="62" t="s">
        <v>80</v>
      </c>
      <c r="E87" s="25" t="s">
        <v>263</v>
      </c>
      <c r="F87" s="20"/>
      <c r="G87" s="20"/>
      <c r="H87" s="20"/>
      <c r="I87" s="20"/>
      <c r="J87" s="26"/>
    </row>
    <row r="88" spans="1:10" ht="15.75" hidden="1" customHeight="1" x14ac:dyDescent="0.25">
      <c r="A88" s="448" t="s">
        <v>181</v>
      </c>
      <c r="B88" s="440" t="s">
        <v>182</v>
      </c>
      <c r="C88" s="98" t="s">
        <v>10</v>
      </c>
      <c r="D88" s="450" t="s">
        <v>31</v>
      </c>
      <c r="E88" s="440" t="s">
        <v>263</v>
      </c>
      <c r="F88" s="442"/>
      <c r="G88" s="442"/>
      <c r="H88" s="442"/>
      <c r="I88" s="442"/>
      <c r="J88" s="471"/>
    </row>
    <row r="89" spans="1:10" ht="15.75" hidden="1" customHeight="1" x14ac:dyDescent="0.25">
      <c r="A89" s="464"/>
      <c r="B89" s="459"/>
      <c r="C89" s="101"/>
      <c r="D89" s="475"/>
      <c r="E89" s="459"/>
      <c r="F89" s="460"/>
      <c r="G89" s="460"/>
      <c r="H89" s="460"/>
      <c r="I89" s="460"/>
      <c r="J89" s="479"/>
    </row>
    <row r="90" spans="1:10" ht="15.75" hidden="1" customHeight="1" x14ac:dyDescent="0.25">
      <c r="A90" s="449"/>
      <c r="B90" s="441"/>
      <c r="C90" s="99"/>
      <c r="D90" s="451"/>
      <c r="E90" s="441"/>
      <c r="F90" s="443"/>
      <c r="G90" s="443"/>
      <c r="H90" s="443"/>
      <c r="I90" s="443"/>
      <c r="J90" s="472"/>
    </row>
    <row r="91" spans="1:10" ht="14.25" hidden="1" customHeight="1" x14ac:dyDescent="0.25">
      <c r="A91" s="448" t="s">
        <v>183</v>
      </c>
      <c r="B91" s="440" t="s">
        <v>184</v>
      </c>
      <c r="C91" s="20" t="s">
        <v>106</v>
      </c>
      <c r="D91" s="450" t="s">
        <v>12</v>
      </c>
      <c r="E91" s="440" t="s">
        <v>273</v>
      </c>
      <c r="F91" s="442" t="s">
        <v>274</v>
      </c>
      <c r="G91" s="442"/>
      <c r="H91" s="485" t="s">
        <v>103</v>
      </c>
      <c r="I91" s="485">
        <v>5</v>
      </c>
      <c r="J91" s="26">
        <v>1</v>
      </c>
    </row>
    <row r="92" spans="1:10" ht="15.75" customHeight="1" x14ac:dyDescent="0.25">
      <c r="A92" s="464"/>
      <c r="B92" s="459"/>
      <c r="C92" s="20" t="s">
        <v>178</v>
      </c>
      <c r="D92" s="475"/>
      <c r="E92" s="459"/>
      <c r="F92" s="460"/>
      <c r="G92" s="460"/>
      <c r="H92" s="460"/>
      <c r="I92" s="460"/>
      <c r="J92" s="26">
        <v>1</v>
      </c>
    </row>
    <row r="93" spans="1:10" ht="15.75" hidden="1" customHeight="1" x14ac:dyDescent="0.25">
      <c r="A93" s="449"/>
      <c r="B93" s="441"/>
      <c r="C93" s="20" t="s">
        <v>10</v>
      </c>
      <c r="D93" s="451"/>
      <c r="E93" s="441"/>
      <c r="F93" s="443"/>
      <c r="G93" s="443"/>
      <c r="H93" s="443"/>
      <c r="I93" s="443"/>
      <c r="J93" s="38">
        <v>5</v>
      </c>
    </row>
    <row r="94" spans="1:10" ht="15.75" customHeight="1" x14ac:dyDescent="0.25">
      <c r="A94" s="448" t="s">
        <v>179</v>
      </c>
      <c r="B94" s="470" t="s">
        <v>189</v>
      </c>
      <c r="C94" s="27" t="s">
        <v>190</v>
      </c>
      <c r="D94" s="450" t="s">
        <v>12</v>
      </c>
      <c r="E94" s="470" t="s">
        <v>280</v>
      </c>
      <c r="F94" s="461" t="s">
        <v>281</v>
      </c>
      <c r="G94" s="461"/>
      <c r="H94" s="486" t="s">
        <v>283</v>
      </c>
      <c r="I94" s="486">
        <v>5</v>
      </c>
      <c r="J94" s="473">
        <v>1</v>
      </c>
    </row>
    <row r="95" spans="1:10" ht="15.75" hidden="1" customHeight="1" x14ac:dyDescent="0.25">
      <c r="A95" s="464"/>
      <c r="B95" s="459"/>
      <c r="C95" s="27" t="s">
        <v>16</v>
      </c>
      <c r="D95" s="475"/>
      <c r="E95" s="459"/>
      <c r="F95" s="460"/>
      <c r="G95" s="460"/>
      <c r="H95" s="460"/>
      <c r="I95" s="460"/>
      <c r="J95" s="479"/>
    </row>
    <row r="96" spans="1:10" ht="15.75" hidden="1" customHeight="1" x14ac:dyDescent="0.25">
      <c r="A96" s="449"/>
      <c r="B96" s="441"/>
      <c r="C96" s="27" t="s">
        <v>10</v>
      </c>
      <c r="D96" s="451"/>
      <c r="E96" s="441"/>
      <c r="F96" s="443"/>
      <c r="G96" s="443"/>
      <c r="H96" s="443"/>
      <c r="I96" s="443"/>
      <c r="J96" s="472"/>
    </row>
    <row r="97" spans="1:10" ht="15.75" customHeight="1" x14ac:dyDescent="0.25">
      <c r="A97" s="448" t="s">
        <v>191</v>
      </c>
      <c r="B97" s="440" t="s">
        <v>192</v>
      </c>
      <c r="C97" s="20" t="s">
        <v>27</v>
      </c>
      <c r="D97" s="450" t="s">
        <v>12</v>
      </c>
      <c r="E97" s="440" t="s">
        <v>291</v>
      </c>
      <c r="F97" s="442">
        <v>4401622</v>
      </c>
      <c r="G97" s="442"/>
      <c r="H97" s="444" t="s">
        <v>293</v>
      </c>
      <c r="I97" s="444">
        <v>5</v>
      </c>
      <c r="J97" s="38">
        <v>1</v>
      </c>
    </row>
    <row r="98" spans="1:10" ht="15.75" hidden="1" customHeight="1" x14ac:dyDescent="0.25">
      <c r="A98" s="449"/>
      <c r="B98" s="441"/>
      <c r="C98" s="20" t="s">
        <v>10</v>
      </c>
      <c r="D98" s="451"/>
      <c r="E98" s="441"/>
      <c r="F98" s="443"/>
      <c r="G98" s="443"/>
      <c r="H98" s="443"/>
      <c r="I98" s="443"/>
      <c r="J98" s="34">
        <v>1</v>
      </c>
    </row>
    <row r="99" spans="1:10" ht="37.5" hidden="1" customHeight="1" x14ac:dyDescent="0.25">
      <c r="A99" s="24" t="s">
        <v>197</v>
      </c>
      <c r="B99" s="25" t="s">
        <v>198</v>
      </c>
      <c r="C99" s="20" t="s">
        <v>19</v>
      </c>
      <c r="D99" s="62" t="s">
        <v>31</v>
      </c>
      <c r="E99" s="25" t="s">
        <v>291</v>
      </c>
      <c r="F99" s="20" t="s">
        <v>297</v>
      </c>
      <c r="G99" s="20"/>
      <c r="H99" s="23" t="s">
        <v>293</v>
      </c>
      <c r="I99" s="23">
        <v>6</v>
      </c>
      <c r="J99" s="34">
        <v>1</v>
      </c>
    </row>
    <row r="100" spans="1:10" ht="15.75" customHeight="1" x14ac:dyDescent="0.25">
      <c r="A100" s="448" t="s">
        <v>199</v>
      </c>
      <c r="B100" s="440" t="s">
        <v>200</v>
      </c>
      <c r="C100" s="20" t="s">
        <v>27</v>
      </c>
      <c r="D100" s="450" t="s">
        <v>12</v>
      </c>
      <c r="E100" s="440" t="s">
        <v>302</v>
      </c>
      <c r="F100" s="442">
        <v>35407438</v>
      </c>
      <c r="G100" s="442"/>
      <c r="H100" s="485" t="s">
        <v>103</v>
      </c>
      <c r="I100" s="485">
        <v>5</v>
      </c>
      <c r="J100" s="487">
        <v>1</v>
      </c>
    </row>
    <row r="101" spans="1:10" ht="15.75" hidden="1" customHeight="1" x14ac:dyDescent="0.25">
      <c r="A101" s="464"/>
      <c r="B101" s="459"/>
      <c r="C101" s="20" t="s">
        <v>16</v>
      </c>
      <c r="D101" s="475"/>
      <c r="E101" s="459"/>
      <c r="F101" s="460"/>
      <c r="G101" s="460"/>
      <c r="H101" s="460"/>
      <c r="I101" s="460"/>
      <c r="J101" s="479"/>
    </row>
    <row r="102" spans="1:10" ht="15.75" hidden="1" customHeight="1" x14ac:dyDescent="0.25">
      <c r="A102" s="449"/>
      <c r="B102" s="441"/>
      <c r="C102" s="20" t="s">
        <v>10</v>
      </c>
      <c r="D102" s="451"/>
      <c r="E102" s="441"/>
      <c r="F102" s="443"/>
      <c r="G102" s="443"/>
      <c r="H102" s="443"/>
      <c r="I102" s="443"/>
      <c r="J102" s="472"/>
    </row>
    <row r="103" spans="1:10" ht="15.75" customHeight="1" x14ac:dyDescent="0.25">
      <c r="A103" s="448" t="s">
        <v>201</v>
      </c>
      <c r="B103" s="440" t="s">
        <v>202</v>
      </c>
      <c r="C103" s="20" t="s">
        <v>27</v>
      </c>
      <c r="D103" s="450" t="s">
        <v>12</v>
      </c>
      <c r="E103" s="440" t="s">
        <v>302</v>
      </c>
      <c r="F103" s="442" t="s">
        <v>311</v>
      </c>
      <c r="G103" s="442"/>
      <c r="H103" s="485" t="s">
        <v>103</v>
      </c>
      <c r="I103" s="485">
        <v>5</v>
      </c>
      <c r="J103" s="107">
        <v>1</v>
      </c>
    </row>
    <row r="104" spans="1:10" ht="15.75" hidden="1" customHeight="1" x14ac:dyDescent="0.25">
      <c r="A104" s="464"/>
      <c r="B104" s="459"/>
      <c r="C104" s="20" t="s">
        <v>16</v>
      </c>
      <c r="D104" s="475"/>
      <c r="E104" s="459"/>
      <c r="F104" s="460"/>
      <c r="G104" s="460"/>
      <c r="H104" s="460"/>
      <c r="I104" s="460"/>
      <c r="J104" s="39"/>
    </row>
    <row r="105" spans="1:10" ht="15.75" hidden="1" customHeight="1" x14ac:dyDescent="0.25">
      <c r="A105" s="449"/>
      <c r="B105" s="441"/>
      <c r="C105" s="20" t="s">
        <v>10</v>
      </c>
      <c r="D105" s="451"/>
      <c r="E105" s="441"/>
      <c r="F105" s="443"/>
      <c r="G105" s="443"/>
      <c r="H105" s="443"/>
      <c r="I105" s="443"/>
      <c r="J105" s="40"/>
    </row>
    <row r="106" spans="1:10" ht="15.75" hidden="1" customHeight="1" x14ac:dyDescent="0.25">
      <c r="A106" s="24" t="s">
        <v>203</v>
      </c>
      <c r="B106" s="22"/>
      <c r="C106" s="27"/>
      <c r="D106" s="62" t="s">
        <v>146</v>
      </c>
      <c r="E106" s="22" t="s">
        <v>319</v>
      </c>
      <c r="F106" s="27"/>
      <c r="G106" s="27"/>
      <c r="H106" s="27"/>
      <c r="I106" s="27"/>
      <c r="J106" s="32"/>
    </row>
    <row r="107" spans="1:10" ht="15.75" hidden="1" customHeight="1" x14ac:dyDescent="0.25">
      <c r="A107" s="24" t="s">
        <v>204</v>
      </c>
      <c r="B107" s="22"/>
      <c r="C107" s="27"/>
      <c r="D107" s="62" t="s">
        <v>146</v>
      </c>
      <c r="E107" s="22" t="s">
        <v>319</v>
      </c>
      <c r="F107" s="27"/>
      <c r="G107" s="27"/>
      <c r="H107" s="27"/>
      <c r="I107" s="27"/>
      <c r="J107" s="32"/>
    </row>
    <row r="108" spans="1:10" ht="15.75" hidden="1" customHeight="1" x14ac:dyDescent="0.25">
      <c r="A108" s="24" t="s">
        <v>205</v>
      </c>
      <c r="B108" s="22"/>
      <c r="C108" s="27"/>
      <c r="D108" s="62" t="s">
        <v>146</v>
      </c>
      <c r="E108" s="22" t="s">
        <v>321</v>
      </c>
      <c r="F108" s="27"/>
      <c r="G108" s="27"/>
      <c r="H108" s="27"/>
      <c r="I108" s="27"/>
      <c r="J108" s="32"/>
    </row>
    <row r="109" spans="1:10" ht="15.75" hidden="1" customHeight="1" x14ac:dyDescent="0.25">
      <c r="A109" s="24" t="s">
        <v>206</v>
      </c>
      <c r="B109" s="22"/>
      <c r="C109" s="27"/>
      <c r="D109" s="62" t="s">
        <v>146</v>
      </c>
      <c r="E109" s="22" t="s">
        <v>321</v>
      </c>
      <c r="F109" s="27"/>
      <c r="G109" s="27"/>
      <c r="H109" s="27"/>
      <c r="I109" s="27"/>
      <c r="J109" s="32"/>
    </row>
    <row r="110" spans="1:10" ht="15.75" hidden="1" customHeight="1" x14ac:dyDescent="0.25">
      <c r="A110" s="24" t="s">
        <v>207</v>
      </c>
      <c r="B110" s="25"/>
      <c r="C110" s="20"/>
      <c r="D110" s="62" t="s">
        <v>74</v>
      </c>
      <c r="E110" s="25" t="s">
        <v>321</v>
      </c>
      <c r="F110" s="20"/>
      <c r="G110" s="20"/>
      <c r="H110" s="20"/>
      <c r="I110" s="20"/>
      <c r="J110" s="26"/>
    </row>
    <row r="111" spans="1:10" ht="15.75" hidden="1" customHeight="1" x14ac:dyDescent="0.25">
      <c r="A111" s="448" t="s">
        <v>208</v>
      </c>
      <c r="B111" s="25" t="s">
        <v>209</v>
      </c>
      <c r="C111" s="98" t="s">
        <v>10</v>
      </c>
      <c r="D111" s="450" t="s">
        <v>12</v>
      </c>
      <c r="E111" s="440" t="s">
        <v>331</v>
      </c>
      <c r="F111" s="442" t="s">
        <v>333</v>
      </c>
      <c r="G111" s="442"/>
      <c r="H111" s="20" t="s">
        <v>188</v>
      </c>
      <c r="I111" s="20">
        <v>6</v>
      </c>
      <c r="J111" s="26">
        <v>1</v>
      </c>
    </row>
    <row r="112" spans="1:10" ht="15.75" hidden="1" customHeight="1" x14ac:dyDescent="0.25">
      <c r="A112" s="449"/>
      <c r="B112" s="25" t="s">
        <v>211</v>
      </c>
      <c r="C112" s="99"/>
      <c r="D112" s="451"/>
      <c r="E112" s="441"/>
      <c r="F112" s="443"/>
      <c r="G112" s="443"/>
      <c r="H112" s="20" t="s">
        <v>336</v>
      </c>
      <c r="I112" s="20">
        <v>5</v>
      </c>
      <c r="J112" s="26">
        <v>1</v>
      </c>
    </row>
    <row r="113" spans="1:10" ht="17.25" hidden="1" customHeight="1" x14ac:dyDescent="0.25">
      <c r="A113" s="448" t="s">
        <v>212</v>
      </c>
      <c r="B113" s="440" t="s">
        <v>214</v>
      </c>
      <c r="C113" s="20" t="s">
        <v>106</v>
      </c>
      <c r="D113" s="450" t="s">
        <v>12</v>
      </c>
      <c r="E113" s="440" t="s">
        <v>339</v>
      </c>
      <c r="F113" s="442" t="s">
        <v>340</v>
      </c>
      <c r="G113" s="442"/>
      <c r="H113" s="485" t="s">
        <v>103</v>
      </c>
      <c r="I113" s="485">
        <v>5</v>
      </c>
      <c r="J113" s="26">
        <v>1</v>
      </c>
    </row>
    <row r="114" spans="1:10" ht="16.5" customHeight="1" x14ac:dyDescent="0.25">
      <c r="A114" s="464"/>
      <c r="B114" s="459"/>
      <c r="C114" s="20" t="s">
        <v>178</v>
      </c>
      <c r="D114" s="475"/>
      <c r="E114" s="459"/>
      <c r="F114" s="460"/>
      <c r="G114" s="460"/>
      <c r="H114" s="460"/>
      <c r="I114" s="460"/>
      <c r="J114" s="26">
        <v>1</v>
      </c>
    </row>
    <row r="115" spans="1:10" ht="15" hidden="1" customHeight="1" x14ac:dyDescent="0.25">
      <c r="A115" s="449"/>
      <c r="B115" s="441"/>
      <c r="C115" s="20" t="s">
        <v>10</v>
      </c>
      <c r="D115" s="451"/>
      <c r="E115" s="441"/>
      <c r="F115" s="443"/>
      <c r="G115" s="443"/>
      <c r="H115" s="443"/>
      <c r="I115" s="443"/>
      <c r="J115" s="38">
        <v>5</v>
      </c>
    </row>
    <row r="116" spans="1:10" ht="15.75" hidden="1" customHeight="1" x14ac:dyDescent="0.25">
      <c r="A116" s="24" t="s">
        <v>217</v>
      </c>
      <c r="B116" s="22"/>
      <c r="C116" s="27"/>
      <c r="D116" s="62" t="s">
        <v>80</v>
      </c>
      <c r="E116" s="22" t="s">
        <v>344</v>
      </c>
      <c r="F116" s="27"/>
      <c r="G116" s="27"/>
      <c r="H116" s="27"/>
      <c r="I116" s="27"/>
      <c r="J116" s="32"/>
    </row>
    <row r="117" spans="1:10" ht="15.75" hidden="1" customHeight="1" x14ac:dyDescent="0.25">
      <c r="A117" s="24" t="s">
        <v>345</v>
      </c>
      <c r="B117" s="22"/>
      <c r="C117" s="27"/>
      <c r="D117" s="62" t="s">
        <v>80</v>
      </c>
      <c r="E117" s="22" t="s">
        <v>346</v>
      </c>
      <c r="F117" s="27"/>
      <c r="G117" s="27"/>
      <c r="H117" s="27"/>
      <c r="I117" s="27"/>
      <c r="J117" s="32"/>
    </row>
    <row r="118" spans="1:10" ht="15.75" hidden="1" customHeight="1" x14ac:dyDescent="0.25">
      <c r="A118" s="448" t="s">
        <v>219</v>
      </c>
      <c r="B118" s="22" t="s">
        <v>220</v>
      </c>
      <c r="C118" s="100" t="s">
        <v>10</v>
      </c>
      <c r="D118" s="450" t="s">
        <v>12</v>
      </c>
      <c r="E118" s="470" t="s">
        <v>351</v>
      </c>
      <c r="F118" s="461" t="s">
        <v>353</v>
      </c>
      <c r="G118" s="461"/>
      <c r="H118" s="27" t="s">
        <v>188</v>
      </c>
      <c r="I118" s="27">
        <v>5</v>
      </c>
      <c r="J118" s="106">
        <v>1</v>
      </c>
    </row>
    <row r="119" spans="1:10" ht="15.75" hidden="1" customHeight="1" x14ac:dyDescent="0.25">
      <c r="A119" s="449"/>
      <c r="B119" s="22" t="s">
        <v>222</v>
      </c>
      <c r="C119" s="99"/>
      <c r="D119" s="451"/>
      <c r="E119" s="441"/>
      <c r="F119" s="443"/>
      <c r="G119" s="443"/>
      <c r="H119" s="27" t="s">
        <v>336</v>
      </c>
      <c r="I119" s="27">
        <v>6</v>
      </c>
      <c r="J119" s="28"/>
    </row>
    <row r="120" spans="1:10" ht="15.75" hidden="1" customHeight="1" x14ac:dyDescent="0.25">
      <c r="A120" s="24" t="s">
        <v>223</v>
      </c>
      <c r="B120" s="25" t="s">
        <v>224</v>
      </c>
      <c r="C120" s="20" t="s">
        <v>10</v>
      </c>
      <c r="D120" s="62" t="s">
        <v>12</v>
      </c>
      <c r="E120" s="25" t="s">
        <v>358</v>
      </c>
      <c r="F120" s="20" t="s">
        <v>359</v>
      </c>
      <c r="G120" s="20"/>
      <c r="H120" s="20" t="s">
        <v>360</v>
      </c>
      <c r="I120" s="20">
        <v>5</v>
      </c>
      <c r="J120" s="26">
        <v>1</v>
      </c>
    </row>
    <row r="121" spans="1:10" ht="32.25" hidden="1" customHeight="1" x14ac:dyDescent="0.25">
      <c r="A121" s="24" t="s">
        <v>225</v>
      </c>
      <c r="B121" s="25" t="s">
        <v>226</v>
      </c>
      <c r="C121" s="20" t="s">
        <v>10</v>
      </c>
      <c r="D121" s="64" t="s">
        <v>31</v>
      </c>
      <c r="E121" s="25" t="s">
        <v>365</v>
      </c>
      <c r="F121" s="20" t="s">
        <v>366</v>
      </c>
      <c r="G121" s="20"/>
      <c r="H121" s="36" t="s">
        <v>360</v>
      </c>
      <c r="I121" s="36">
        <v>5</v>
      </c>
      <c r="J121" s="38">
        <v>1</v>
      </c>
    </row>
    <row r="122" spans="1:10" ht="15.75" customHeight="1" x14ac:dyDescent="0.25">
      <c r="A122" s="448" t="s">
        <v>227</v>
      </c>
      <c r="B122" s="440" t="s">
        <v>228</v>
      </c>
      <c r="C122" s="20" t="s">
        <v>27</v>
      </c>
      <c r="D122" s="450" t="s">
        <v>12</v>
      </c>
      <c r="E122" s="440" t="s">
        <v>370</v>
      </c>
      <c r="F122" s="444">
        <v>96500162</v>
      </c>
      <c r="G122" s="444"/>
      <c r="H122" s="442" t="s">
        <v>371</v>
      </c>
      <c r="I122" s="442">
        <v>5</v>
      </c>
      <c r="J122" s="104">
        <v>1</v>
      </c>
    </row>
    <row r="123" spans="1:10" ht="15.75" hidden="1" customHeight="1" x14ac:dyDescent="0.25">
      <c r="A123" s="449"/>
      <c r="B123" s="441"/>
      <c r="C123" s="20" t="s">
        <v>10</v>
      </c>
      <c r="D123" s="451"/>
      <c r="E123" s="441"/>
      <c r="F123" s="443"/>
      <c r="G123" s="443"/>
      <c r="H123" s="443"/>
      <c r="I123" s="443"/>
      <c r="J123" s="37"/>
    </row>
    <row r="124" spans="1:10" ht="15.75" hidden="1" customHeight="1" x14ac:dyDescent="0.25">
      <c r="A124" s="24" t="s">
        <v>230</v>
      </c>
      <c r="B124" s="25"/>
      <c r="C124" s="20"/>
      <c r="D124" s="62" t="s">
        <v>12</v>
      </c>
      <c r="E124" s="25" t="s">
        <v>88</v>
      </c>
      <c r="F124" s="20"/>
      <c r="G124" s="20"/>
      <c r="H124" s="20"/>
      <c r="I124" s="20"/>
      <c r="J124" s="26"/>
    </row>
    <row r="125" spans="1:10" ht="15.75" hidden="1" customHeight="1" x14ac:dyDescent="0.25">
      <c r="A125" s="24" t="s">
        <v>233</v>
      </c>
      <c r="B125" s="25"/>
      <c r="C125" s="20"/>
      <c r="D125" s="62" t="s">
        <v>71</v>
      </c>
      <c r="E125" s="25" t="s">
        <v>88</v>
      </c>
      <c r="F125" s="20"/>
      <c r="G125" s="20"/>
      <c r="H125" s="20"/>
      <c r="I125" s="20"/>
      <c r="J125" s="26"/>
    </row>
    <row r="126" spans="1:10" ht="15.75" hidden="1" customHeight="1" x14ac:dyDescent="0.25">
      <c r="A126" s="24" t="s">
        <v>234</v>
      </c>
      <c r="B126" s="22" t="s">
        <v>235</v>
      </c>
      <c r="C126" s="41"/>
      <c r="D126" s="62" t="s">
        <v>55</v>
      </c>
      <c r="E126" s="22" t="s">
        <v>383</v>
      </c>
      <c r="F126" s="20"/>
      <c r="G126" s="27"/>
      <c r="H126" s="27"/>
      <c r="I126" s="27"/>
      <c r="J126" s="32"/>
    </row>
    <row r="127" spans="1:10" ht="15.75" hidden="1" customHeight="1" x14ac:dyDescent="0.25">
      <c r="A127" s="24" t="s">
        <v>237</v>
      </c>
      <c r="B127" s="22"/>
      <c r="C127" s="27"/>
      <c r="D127" s="62" t="s">
        <v>55</v>
      </c>
      <c r="E127" s="22" t="s">
        <v>385</v>
      </c>
      <c r="F127" s="20" t="s">
        <v>387</v>
      </c>
      <c r="G127" s="27"/>
      <c r="H127" s="27"/>
      <c r="I127" s="27"/>
      <c r="J127" s="32"/>
    </row>
    <row r="128" spans="1:10" ht="26.25" hidden="1" customHeight="1" x14ac:dyDescent="0.25">
      <c r="A128" s="24" t="s">
        <v>238</v>
      </c>
      <c r="B128" s="25"/>
      <c r="C128" s="20"/>
      <c r="D128" s="62" t="s">
        <v>31</v>
      </c>
      <c r="E128" s="25" t="s">
        <v>393</v>
      </c>
      <c r="F128" s="20" t="s">
        <v>395</v>
      </c>
      <c r="G128" s="20"/>
      <c r="H128" s="20"/>
      <c r="I128" s="20"/>
      <c r="J128" s="26"/>
    </row>
    <row r="129" spans="1:10" ht="15.75" hidden="1" customHeight="1" x14ac:dyDescent="0.25">
      <c r="A129" s="24" t="s">
        <v>239</v>
      </c>
      <c r="B129" s="22"/>
      <c r="C129" s="27"/>
      <c r="D129" s="62" t="s">
        <v>240</v>
      </c>
      <c r="E129" s="22" t="s">
        <v>393</v>
      </c>
      <c r="F129" s="20"/>
      <c r="G129" s="27"/>
      <c r="H129" s="27"/>
      <c r="I129" s="27"/>
      <c r="J129" s="32"/>
    </row>
    <row r="130" spans="1:10" ht="15.75" hidden="1" customHeight="1" x14ac:dyDescent="0.25">
      <c r="A130" s="448" t="s">
        <v>241</v>
      </c>
      <c r="B130" s="440" t="s">
        <v>242</v>
      </c>
      <c r="C130" s="27" t="s">
        <v>106</v>
      </c>
      <c r="D130" s="450" t="s">
        <v>31</v>
      </c>
      <c r="E130" s="440" t="s">
        <v>400</v>
      </c>
      <c r="F130" s="442" t="s">
        <v>402</v>
      </c>
      <c r="G130" s="442"/>
      <c r="H130" s="444" t="s">
        <v>403</v>
      </c>
      <c r="I130" s="444">
        <v>5</v>
      </c>
      <c r="J130" s="32">
        <v>1</v>
      </c>
    </row>
    <row r="131" spans="1:10" ht="15.75" customHeight="1" x14ac:dyDescent="0.25">
      <c r="A131" s="464"/>
      <c r="B131" s="459"/>
      <c r="C131" s="27" t="s">
        <v>178</v>
      </c>
      <c r="D131" s="475"/>
      <c r="E131" s="459"/>
      <c r="F131" s="460"/>
      <c r="G131" s="460"/>
      <c r="H131" s="460"/>
      <c r="I131" s="460"/>
      <c r="J131" s="32">
        <v>1</v>
      </c>
    </row>
    <row r="132" spans="1:10" ht="15.75" hidden="1" customHeight="1" x14ac:dyDescent="0.25">
      <c r="A132" s="449"/>
      <c r="B132" s="441"/>
      <c r="C132" s="20" t="s">
        <v>16</v>
      </c>
      <c r="D132" s="451"/>
      <c r="E132" s="441"/>
      <c r="F132" s="443"/>
      <c r="G132" s="443"/>
      <c r="H132" s="443"/>
      <c r="I132" s="443"/>
      <c r="J132" s="34">
        <v>5</v>
      </c>
    </row>
    <row r="133" spans="1:10" ht="15.75" customHeight="1" x14ac:dyDescent="0.25">
      <c r="A133" s="448" t="s">
        <v>244</v>
      </c>
      <c r="B133" s="440" t="s">
        <v>245</v>
      </c>
      <c r="C133" s="20" t="s">
        <v>27</v>
      </c>
      <c r="D133" s="488" t="s">
        <v>31</v>
      </c>
      <c r="E133" s="440" t="s">
        <v>400</v>
      </c>
      <c r="F133" s="442" t="s">
        <v>411</v>
      </c>
      <c r="G133" s="442"/>
      <c r="H133" s="444" t="s">
        <v>403</v>
      </c>
      <c r="I133" s="444">
        <v>5</v>
      </c>
      <c r="J133" s="105">
        <v>1</v>
      </c>
    </row>
    <row r="134" spans="1:10" ht="15.75" hidden="1" customHeight="1" x14ac:dyDescent="0.25">
      <c r="A134" s="449"/>
      <c r="B134" s="441"/>
      <c r="C134" s="20" t="s">
        <v>10</v>
      </c>
      <c r="D134" s="489"/>
      <c r="E134" s="441"/>
      <c r="F134" s="443"/>
      <c r="G134" s="443"/>
      <c r="H134" s="443"/>
      <c r="I134" s="443"/>
      <c r="J134" s="21"/>
    </row>
    <row r="135" spans="1:10" ht="24" customHeight="1" x14ac:dyDescent="0.25">
      <c r="A135" s="448" t="s">
        <v>246</v>
      </c>
      <c r="B135" s="440" t="s">
        <v>553</v>
      </c>
      <c r="C135" s="20" t="s">
        <v>27</v>
      </c>
      <c r="D135" s="492" t="s">
        <v>31</v>
      </c>
      <c r="E135" s="440" t="s">
        <v>400</v>
      </c>
      <c r="F135" s="442" t="s">
        <v>416</v>
      </c>
      <c r="G135" s="442">
        <v>209</v>
      </c>
      <c r="H135" s="442" t="s">
        <v>403</v>
      </c>
      <c r="I135" s="442">
        <v>5</v>
      </c>
      <c r="J135" s="104">
        <v>1</v>
      </c>
    </row>
    <row r="136" spans="1:10" ht="21" hidden="1" customHeight="1" x14ac:dyDescent="0.25">
      <c r="A136" s="449"/>
      <c r="B136" s="441"/>
      <c r="C136" s="20" t="s">
        <v>10</v>
      </c>
      <c r="D136" s="493"/>
      <c r="E136" s="441"/>
      <c r="F136" s="443"/>
      <c r="G136" s="443"/>
      <c r="H136" s="443"/>
      <c r="I136" s="443"/>
      <c r="J136" s="37"/>
    </row>
    <row r="137" spans="1:10" ht="15.75" hidden="1" customHeight="1" x14ac:dyDescent="0.25">
      <c r="A137" s="24" t="s">
        <v>248</v>
      </c>
      <c r="B137" s="25"/>
      <c r="C137" s="20"/>
      <c r="D137" s="89" t="s">
        <v>249</v>
      </c>
      <c r="E137" s="25" t="s">
        <v>422</v>
      </c>
      <c r="F137" s="20"/>
      <c r="G137" s="20"/>
      <c r="H137" s="20"/>
      <c r="I137" s="20"/>
      <c r="J137" s="26"/>
    </row>
    <row r="138" spans="1:10" ht="15.75" hidden="1" customHeight="1" x14ac:dyDescent="0.25">
      <c r="A138" s="24" t="s">
        <v>584</v>
      </c>
      <c r="B138" s="25"/>
      <c r="C138" s="20"/>
      <c r="D138" s="90" t="s">
        <v>249</v>
      </c>
      <c r="E138" s="25" t="s">
        <v>422</v>
      </c>
      <c r="F138" s="20"/>
      <c r="G138" s="20"/>
      <c r="H138" s="20"/>
      <c r="I138" s="20"/>
      <c r="J138" s="26"/>
    </row>
    <row r="139" spans="1:10" ht="15.75" customHeight="1" x14ac:dyDescent="0.25">
      <c r="A139" s="448" t="s">
        <v>250</v>
      </c>
      <c r="B139" s="490" t="s">
        <v>251</v>
      </c>
      <c r="C139" s="20" t="s">
        <v>178</v>
      </c>
      <c r="D139" s="488" t="s">
        <v>80</v>
      </c>
      <c r="E139" s="440" t="s">
        <v>422</v>
      </c>
      <c r="F139" s="442" t="s">
        <v>428</v>
      </c>
      <c r="G139" s="442"/>
      <c r="H139" s="442" t="s">
        <v>403</v>
      </c>
      <c r="I139" s="442">
        <v>5</v>
      </c>
      <c r="J139" s="480">
        <v>1</v>
      </c>
    </row>
    <row r="140" spans="1:10" ht="15.75" hidden="1" customHeight="1" x14ac:dyDescent="0.25">
      <c r="A140" s="449"/>
      <c r="B140" s="491"/>
      <c r="C140" s="20" t="s">
        <v>10</v>
      </c>
      <c r="D140" s="494"/>
      <c r="E140" s="441"/>
      <c r="F140" s="443"/>
      <c r="G140" s="443"/>
      <c r="H140" s="443"/>
      <c r="I140" s="443"/>
      <c r="J140" s="482"/>
    </row>
    <row r="141" spans="1:10" ht="15.75" customHeight="1" x14ac:dyDescent="0.25">
      <c r="A141" s="448" t="s">
        <v>252</v>
      </c>
      <c r="B141" s="490" t="s">
        <v>247</v>
      </c>
      <c r="C141" s="20" t="s">
        <v>178</v>
      </c>
      <c r="D141" s="488" t="s">
        <v>80</v>
      </c>
      <c r="E141" s="440" t="s">
        <v>422</v>
      </c>
      <c r="F141" s="442" t="s">
        <v>436</v>
      </c>
      <c r="G141" s="442"/>
      <c r="H141" s="442" t="s">
        <v>403</v>
      </c>
      <c r="I141" s="442">
        <v>5</v>
      </c>
      <c r="J141" s="480">
        <v>1</v>
      </c>
    </row>
    <row r="142" spans="1:10" ht="15.75" hidden="1" customHeight="1" x14ac:dyDescent="0.25">
      <c r="A142" s="449"/>
      <c r="B142" s="491"/>
      <c r="C142" s="20" t="s">
        <v>10</v>
      </c>
      <c r="D142" s="494"/>
      <c r="E142" s="441"/>
      <c r="F142" s="443"/>
      <c r="G142" s="443"/>
      <c r="H142" s="443"/>
      <c r="I142" s="443"/>
      <c r="J142" s="482"/>
    </row>
    <row r="143" spans="1:10" ht="15.75" hidden="1" customHeight="1" x14ac:dyDescent="0.25">
      <c r="A143" s="24" t="s">
        <v>255</v>
      </c>
      <c r="B143" s="22"/>
      <c r="C143" s="27"/>
      <c r="D143" s="62" t="s">
        <v>55</v>
      </c>
      <c r="E143" s="22" t="s">
        <v>441</v>
      </c>
      <c r="F143" s="20"/>
      <c r="G143" s="27"/>
      <c r="H143" s="27"/>
      <c r="I143" s="27"/>
      <c r="J143" s="32"/>
    </row>
    <row r="144" spans="1:10" ht="15.75" hidden="1" customHeight="1" x14ac:dyDescent="0.25">
      <c r="A144" s="24" t="s">
        <v>257</v>
      </c>
      <c r="B144" s="22"/>
      <c r="C144" s="27"/>
      <c r="D144" s="62" t="s">
        <v>55</v>
      </c>
      <c r="E144" s="22" t="s">
        <v>441</v>
      </c>
      <c r="F144" s="20"/>
      <c r="G144" s="27"/>
      <c r="H144" s="27"/>
      <c r="I144" s="27"/>
      <c r="J144" s="32"/>
    </row>
    <row r="145" spans="1:10" ht="15.75" customHeight="1" x14ac:dyDescent="0.25">
      <c r="A145" s="24" t="s">
        <v>259</v>
      </c>
      <c r="B145" s="25" t="s">
        <v>260</v>
      </c>
      <c r="C145" s="20" t="s">
        <v>27</v>
      </c>
      <c r="D145" s="62" t="s">
        <v>12</v>
      </c>
      <c r="E145" s="25" t="s">
        <v>441</v>
      </c>
      <c r="F145" s="42" t="s">
        <v>446</v>
      </c>
      <c r="G145" s="42"/>
      <c r="H145" s="20" t="s">
        <v>449</v>
      </c>
      <c r="I145" s="20">
        <v>60</v>
      </c>
      <c r="J145" s="26">
        <v>10</v>
      </c>
    </row>
    <row r="146" spans="1:10" ht="15.75" hidden="1" customHeight="1" x14ac:dyDescent="0.25">
      <c r="A146" s="24" t="s">
        <v>261</v>
      </c>
      <c r="B146" s="22"/>
      <c r="C146" s="27"/>
      <c r="D146" s="62" t="s">
        <v>55</v>
      </c>
      <c r="E146" s="22" t="s">
        <v>441</v>
      </c>
      <c r="F146" s="42" t="s">
        <v>453</v>
      </c>
      <c r="G146" s="43"/>
      <c r="H146" s="27"/>
      <c r="I146" s="27"/>
      <c r="J146" s="32"/>
    </row>
    <row r="147" spans="1:10" ht="15.75" hidden="1" customHeight="1" x14ac:dyDescent="0.25">
      <c r="A147" s="24" t="s">
        <v>262</v>
      </c>
      <c r="B147" s="22"/>
      <c r="C147" s="27"/>
      <c r="D147" s="62" t="s">
        <v>55</v>
      </c>
      <c r="E147" s="22" t="s">
        <v>441</v>
      </c>
      <c r="F147" s="42" t="s">
        <v>458</v>
      </c>
      <c r="G147" s="43"/>
      <c r="H147" s="27"/>
      <c r="I147" s="27"/>
      <c r="J147" s="32"/>
    </row>
    <row r="148" spans="1:10" ht="15.75" customHeight="1" x14ac:dyDescent="0.25">
      <c r="A148" s="24" t="s">
        <v>264</v>
      </c>
      <c r="B148" s="22" t="s">
        <v>265</v>
      </c>
      <c r="C148" s="27" t="s">
        <v>27</v>
      </c>
      <c r="D148" s="62" t="s">
        <v>12</v>
      </c>
      <c r="E148" s="22" t="s">
        <v>441</v>
      </c>
      <c r="F148" s="42" t="s">
        <v>463</v>
      </c>
      <c r="G148" s="43"/>
      <c r="H148" s="27" t="s">
        <v>449</v>
      </c>
      <c r="I148" s="27">
        <v>60</v>
      </c>
      <c r="J148" s="32">
        <v>10</v>
      </c>
    </row>
    <row r="149" spans="1:10" ht="15.75" customHeight="1" x14ac:dyDescent="0.25">
      <c r="A149" s="24" t="s">
        <v>266</v>
      </c>
      <c r="B149" s="22" t="s">
        <v>267</v>
      </c>
      <c r="C149" s="27" t="s">
        <v>27</v>
      </c>
      <c r="D149" s="62" t="s">
        <v>31</v>
      </c>
      <c r="E149" s="22" t="s">
        <v>441</v>
      </c>
      <c r="F149" s="42" t="s">
        <v>464</v>
      </c>
      <c r="G149" s="43"/>
      <c r="H149" s="27" t="s">
        <v>449</v>
      </c>
      <c r="I149" s="27">
        <v>60</v>
      </c>
      <c r="J149" s="32">
        <v>10</v>
      </c>
    </row>
    <row r="150" spans="1:10" ht="15.75" customHeight="1" x14ac:dyDescent="0.25">
      <c r="A150" s="24" t="s">
        <v>268</v>
      </c>
      <c r="B150" s="22" t="s">
        <v>269</v>
      </c>
      <c r="C150" s="27" t="s">
        <v>178</v>
      </c>
      <c r="D150" s="62" t="s">
        <v>31</v>
      </c>
      <c r="E150" s="22" t="s">
        <v>441</v>
      </c>
      <c r="F150" s="20" t="s">
        <v>465</v>
      </c>
      <c r="G150" s="27"/>
      <c r="H150" s="27" t="s">
        <v>466</v>
      </c>
      <c r="I150" s="27">
        <v>60</v>
      </c>
      <c r="J150" s="32">
        <v>10</v>
      </c>
    </row>
    <row r="151" spans="1:10" ht="15.75" customHeight="1" x14ac:dyDescent="0.25">
      <c r="A151" s="24" t="s">
        <v>270</v>
      </c>
      <c r="B151" s="22" t="s">
        <v>271</v>
      </c>
      <c r="C151" s="27" t="s">
        <v>27</v>
      </c>
      <c r="D151" s="61" t="s">
        <v>12</v>
      </c>
      <c r="E151" s="22" t="s">
        <v>441</v>
      </c>
      <c r="F151" s="42" t="s">
        <v>467</v>
      </c>
      <c r="G151" s="43"/>
      <c r="H151" s="27" t="s">
        <v>449</v>
      </c>
      <c r="I151" s="27">
        <v>60</v>
      </c>
      <c r="J151" s="32">
        <v>10</v>
      </c>
    </row>
    <row r="152" spans="1:10" ht="15.75" hidden="1" customHeight="1" x14ac:dyDescent="0.25">
      <c r="A152" s="24" t="s">
        <v>272</v>
      </c>
      <c r="B152" s="22"/>
      <c r="C152" s="27"/>
      <c r="D152" s="62" t="s">
        <v>146</v>
      </c>
      <c r="E152" s="22"/>
      <c r="F152" s="20"/>
      <c r="G152" s="27"/>
      <c r="H152" s="27"/>
      <c r="I152" s="27"/>
      <c r="J152" s="32"/>
    </row>
    <row r="153" spans="1:10" ht="15.75" hidden="1" customHeight="1" x14ac:dyDescent="0.25">
      <c r="A153" s="24" t="s">
        <v>275</v>
      </c>
      <c r="B153" s="22"/>
      <c r="C153" s="27"/>
      <c r="D153" s="62" t="s">
        <v>146</v>
      </c>
      <c r="E153" s="22"/>
      <c r="F153" s="20"/>
      <c r="G153" s="27"/>
      <c r="H153" s="27"/>
      <c r="I153" s="27"/>
      <c r="J153" s="32"/>
    </row>
    <row r="154" spans="1:10" ht="27" customHeight="1" x14ac:dyDescent="0.25">
      <c r="A154" s="448" t="s">
        <v>276</v>
      </c>
      <c r="B154" s="440" t="s">
        <v>277</v>
      </c>
      <c r="C154" s="27" t="s">
        <v>558</v>
      </c>
      <c r="D154" s="450" t="s">
        <v>12</v>
      </c>
      <c r="E154" s="440" t="s">
        <v>468</v>
      </c>
      <c r="F154" s="442" t="s">
        <v>469</v>
      </c>
      <c r="G154" s="442">
        <v>210</v>
      </c>
      <c r="H154" s="442" t="s">
        <v>470</v>
      </c>
      <c r="I154" s="442">
        <v>5</v>
      </c>
      <c r="J154" s="480">
        <v>1</v>
      </c>
    </row>
    <row r="155" spans="1:10" ht="14.45" hidden="1" customHeight="1" x14ac:dyDescent="0.25">
      <c r="A155" s="449"/>
      <c r="B155" s="441"/>
      <c r="C155" s="20" t="s">
        <v>555</v>
      </c>
      <c r="D155" s="451"/>
      <c r="E155" s="441"/>
      <c r="F155" s="443"/>
      <c r="G155" s="443"/>
      <c r="H155" s="443"/>
      <c r="I155" s="443"/>
      <c r="J155" s="482"/>
    </row>
    <row r="156" spans="1:10" ht="15.75" hidden="1" customHeight="1" x14ac:dyDescent="0.25">
      <c r="A156" s="24" t="s">
        <v>279</v>
      </c>
      <c r="B156" s="22"/>
      <c r="C156" s="27"/>
      <c r="D156" s="62" t="s">
        <v>55</v>
      </c>
      <c r="E156" s="22" t="s">
        <v>471</v>
      </c>
      <c r="F156" s="20"/>
      <c r="G156" s="27"/>
      <c r="H156" s="27"/>
      <c r="I156" s="27"/>
      <c r="J156" s="32"/>
    </row>
    <row r="157" spans="1:10" ht="15.75" hidden="1" customHeight="1" x14ac:dyDescent="0.25">
      <c r="A157" s="24" t="s">
        <v>282</v>
      </c>
      <c r="B157" s="22"/>
      <c r="C157" s="27"/>
      <c r="D157" s="62" t="s">
        <v>55</v>
      </c>
      <c r="E157" s="22" t="s">
        <v>471</v>
      </c>
      <c r="F157" s="20"/>
      <c r="G157" s="27"/>
      <c r="H157" s="27"/>
      <c r="I157" s="27"/>
      <c r="J157" s="32"/>
    </row>
    <row r="158" spans="1:10" ht="15.75" hidden="1" customHeight="1" x14ac:dyDescent="0.25">
      <c r="A158" s="24" t="s">
        <v>284</v>
      </c>
      <c r="B158" s="22"/>
      <c r="C158" s="27"/>
      <c r="D158" s="62" t="s">
        <v>285</v>
      </c>
      <c r="E158" s="22" t="s">
        <v>472</v>
      </c>
      <c r="F158" s="20" t="s">
        <v>473</v>
      </c>
      <c r="G158" s="27"/>
      <c r="H158" s="27"/>
      <c r="I158" s="27"/>
      <c r="J158" s="32"/>
    </row>
    <row r="159" spans="1:10" ht="15.75" hidden="1" customHeight="1" x14ac:dyDescent="0.25">
      <c r="A159" s="24" t="s">
        <v>286</v>
      </c>
      <c r="B159" s="22"/>
      <c r="C159" s="27"/>
      <c r="D159" s="62" t="s">
        <v>31</v>
      </c>
      <c r="E159" s="22"/>
      <c r="F159" s="20"/>
      <c r="G159" s="27"/>
      <c r="H159" s="27"/>
      <c r="I159" s="27"/>
      <c r="J159" s="32"/>
    </row>
    <row r="160" spans="1:10" ht="15.75" hidden="1" customHeight="1" x14ac:dyDescent="0.25">
      <c r="A160" s="448" t="s">
        <v>287</v>
      </c>
      <c r="B160" s="22" t="s">
        <v>288</v>
      </c>
      <c r="C160" s="100" t="s">
        <v>10</v>
      </c>
      <c r="D160" s="450" t="s">
        <v>12</v>
      </c>
      <c r="E160" s="440" t="s">
        <v>474</v>
      </c>
      <c r="F160" s="442" t="s">
        <v>475</v>
      </c>
      <c r="G160" s="461">
        <v>338</v>
      </c>
      <c r="H160" s="27" t="s">
        <v>188</v>
      </c>
      <c r="I160" s="27">
        <v>5</v>
      </c>
      <c r="J160" s="32">
        <v>1</v>
      </c>
    </row>
    <row r="161" spans="1:10" ht="15.75" hidden="1" customHeight="1" x14ac:dyDescent="0.25">
      <c r="A161" s="449"/>
      <c r="B161" s="25" t="s">
        <v>290</v>
      </c>
      <c r="C161" s="99"/>
      <c r="D161" s="451"/>
      <c r="E161" s="441"/>
      <c r="F161" s="443"/>
      <c r="G161" s="443"/>
      <c r="H161" s="20" t="s">
        <v>336</v>
      </c>
      <c r="I161" s="20">
        <v>6</v>
      </c>
      <c r="J161" s="32">
        <v>1</v>
      </c>
    </row>
    <row r="162" spans="1:10" ht="15.75" customHeight="1" x14ac:dyDescent="0.25">
      <c r="A162" s="24" t="s">
        <v>292</v>
      </c>
      <c r="B162" s="25" t="s">
        <v>294</v>
      </c>
      <c r="C162" s="20" t="s">
        <v>27</v>
      </c>
      <c r="D162" s="62" t="s">
        <v>12</v>
      </c>
      <c r="E162" s="25" t="s">
        <v>476</v>
      </c>
      <c r="F162" s="20" t="s">
        <v>477</v>
      </c>
      <c r="G162" s="20"/>
      <c r="H162" s="20" t="s">
        <v>478</v>
      </c>
      <c r="I162" s="20">
        <v>5</v>
      </c>
      <c r="J162" s="26">
        <v>1</v>
      </c>
    </row>
    <row r="163" spans="1:10" ht="15.75" customHeight="1" x14ac:dyDescent="0.25">
      <c r="A163" s="448" t="s">
        <v>295</v>
      </c>
      <c r="B163" s="478" t="s">
        <v>296</v>
      </c>
      <c r="C163" s="20" t="s">
        <v>27</v>
      </c>
      <c r="D163" s="450" t="s">
        <v>12</v>
      </c>
      <c r="E163" s="440" t="s">
        <v>479</v>
      </c>
      <c r="F163" s="442" t="s">
        <v>480</v>
      </c>
      <c r="G163" s="442"/>
      <c r="H163" s="442" t="s">
        <v>478</v>
      </c>
      <c r="I163" s="442">
        <v>5</v>
      </c>
      <c r="J163" s="480">
        <v>1</v>
      </c>
    </row>
    <row r="164" spans="1:10" ht="15.75" hidden="1" customHeight="1" x14ac:dyDescent="0.25">
      <c r="A164" s="449"/>
      <c r="B164" s="441"/>
      <c r="C164" s="20" t="s">
        <v>10</v>
      </c>
      <c r="D164" s="451"/>
      <c r="E164" s="441"/>
      <c r="F164" s="443"/>
      <c r="G164" s="443"/>
      <c r="H164" s="443"/>
      <c r="I164" s="443"/>
      <c r="J164" s="482"/>
    </row>
    <row r="165" spans="1:10" s="1" customFormat="1" ht="15.75" hidden="1" customHeight="1" x14ac:dyDescent="0.25">
      <c r="A165" s="67" t="s">
        <v>560</v>
      </c>
      <c r="B165" s="68" t="s">
        <v>561</v>
      </c>
      <c r="C165" s="69" t="s">
        <v>300</v>
      </c>
      <c r="D165" s="71" t="s">
        <v>12</v>
      </c>
      <c r="E165" s="72" t="s">
        <v>481</v>
      </c>
      <c r="F165" s="70"/>
      <c r="G165" s="70"/>
      <c r="H165" s="70" t="s">
        <v>188</v>
      </c>
      <c r="I165" s="70">
        <v>1</v>
      </c>
      <c r="J165" s="73">
        <v>1</v>
      </c>
    </row>
    <row r="166" spans="1:10" ht="15.75" hidden="1" customHeight="1" x14ac:dyDescent="0.25">
      <c r="A166" s="24" t="s">
        <v>298</v>
      </c>
      <c r="B166" s="25" t="s">
        <v>299</v>
      </c>
      <c r="C166" s="20" t="s">
        <v>300</v>
      </c>
      <c r="D166" s="62" t="s">
        <v>12</v>
      </c>
      <c r="E166" s="25" t="s">
        <v>481</v>
      </c>
      <c r="F166" s="20"/>
      <c r="G166" s="20"/>
      <c r="H166" s="20" t="s">
        <v>188</v>
      </c>
      <c r="I166" s="20">
        <v>10</v>
      </c>
      <c r="J166" s="26">
        <v>1</v>
      </c>
    </row>
    <row r="167" spans="1:10" ht="15.75" hidden="1" customHeight="1" x14ac:dyDescent="0.25">
      <c r="A167" s="57" t="s">
        <v>303</v>
      </c>
      <c r="B167" s="54" t="s">
        <v>304</v>
      </c>
      <c r="C167" s="55" t="s">
        <v>300</v>
      </c>
      <c r="D167" s="65" t="s">
        <v>12</v>
      </c>
      <c r="E167" s="54" t="s">
        <v>481</v>
      </c>
      <c r="F167" s="55"/>
      <c r="G167" s="55"/>
      <c r="H167" s="55" t="s">
        <v>188</v>
      </c>
      <c r="I167" s="55">
        <v>10</v>
      </c>
      <c r="J167" s="58">
        <v>1</v>
      </c>
    </row>
    <row r="168" spans="1:10" ht="15.75" hidden="1" customHeight="1" x14ac:dyDescent="0.25">
      <c r="A168" s="57" t="s">
        <v>305</v>
      </c>
      <c r="B168" s="54" t="s">
        <v>306</v>
      </c>
      <c r="C168" s="55" t="s">
        <v>300</v>
      </c>
      <c r="D168" s="65" t="s">
        <v>12</v>
      </c>
      <c r="E168" s="54" t="s">
        <v>481</v>
      </c>
      <c r="F168" s="55"/>
      <c r="G168" s="55"/>
      <c r="H168" s="55" t="s">
        <v>188</v>
      </c>
      <c r="I168" s="59">
        <v>10</v>
      </c>
      <c r="J168" s="58">
        <v>1</v>
      </c>
    </row>
    <row r="169" spans="1:10" ht="15.75" hidden="1" customHeight="1" x14ac:dyDescent="0.25">
      <c r="A169" s="44" t="s">
        <v>307</v>
      </c>
      <c r="B169" s="25" t="s">
        <v>308</v>
      </c>
      <c r="C169" s="20" t="s">
        <v>300</v>
      </c>
      <c r="D169" s="62" t="s">
        <v>12</v>
      </c>
      <c r="E169" s="25" t="s">
        <v>481</v>
      </c>
      <c r="F169" s="20"/>
      <c r="G169" s="20"/>
      <c r="H169" s="20" t="s">
        <v>188</v>
      </c>
      <c r="I169" s="20">
        <v>10</v>
      </c>
      <c r="J169" s="26">
        <v>6</v>
      </c>
    </row>
    <row r="170" spans="1:10" ht="15.75" hidden="1" customHeight="1" x14ac:dyDescent="0.25">
      <c r="A170" s="57" t="s">
        <v>309</v>
      </c>
      <c r="B170" s="56" t="s">
        <v>310</v>
      </c>
      <c r="C170" s="55" t="s">
        <v>300</v>
      </c>
      <c r="D170" s="65" t="s">
        <v>12</v>
      </c>
      <c r="E170" s="54" t="s">
        <v>481</v>
      </c>
      <c r="F170" s="55"/>
      <c r="G170" s="55"/>
      <c r="H170" s="55" t="s">
        <v>188</v>
      </c>
      <c r="I170" s="55">
        <v>10</v>
      </c>
      <c r="J170" s="58">
        <v>1</v>
      </c>
    </row>
    <row r="171" spans="1:10" ht="15.75" hidden="1" customHeight="1" x14ac:dyDescent="0.25">
      <c r="A171" s="44" t="s">
        <v>312</v>
      </c>
      <c r="B171" s="45" t="s">
        <v>313</v>
      </c>
      <c r="C171" s="20" t="s">
        <v>10</v>
      </c>
      <c r="D171" s="61" t="s">
        <v>31</v>
      </c>
      <c r="E171" s="25" t="s">
        <v>482</v>
      </c>
      <c r="F171" s="20" t="s">
        <v>483</v>
      </c>
      <c r="G171" s="20"/>
      <c r="H171" s="20" t="s">
        <v>484</v>
      </c>
      <c r="I171" s="20">
        <v>60</v>
      </c>
      <c r="J171" s="26">
        <v>1</v>
      </c>
    </row>
    <row r="172" spans="1:10" ht="15.75" hidden="1" customHeight="1" x14ac:dyDescent="0.25">
      <c r="A172" s="24" t="s">
        <v>314</v>
      </c>
      <c r="B172" s="25" t="s">
        <v>315</v>
      </c>
      <c r="C172" s="20" t="s">
        <v>10</v>
      </c>
      <c r="D172" s="63" t="s">
        <v>31</v>
      </c>
      <c r="E172" s="25" t="s">
        <v>481</v>
      </c>
      <c r="F172" s="20">
        <v>1029134</v>
      </c>
      <c r="G172" s="20">
        <v>213</v>
      </c>
      <c r="H172" s="20" t="s">
        <v>484</v>
      </c>
      <c r="I172" s="20">
        <v>15</v>
      </c>
      <c r="J172" s="26">
        <v>1</v>
      </c>
    </row>
    <row r="173" spans="1:10" ht="15.75" hidden="1" customHeight="1" x14ac:dyDescent="0.25">
      <c r="A173" s="448" t="s">
        <v>316</v>
      </c>
      <c r="B173" s="25" t="s">
        <v>317</v>
      </c>
      <c r="C173" s="20" t="s">
        <v>300</v>
      </c>
      <c r="D173" s="450" t="s">
        <v>12</v>
      </c>
      <c r="E173" s="440" t="s">
        <v>485</v>
      </c>
      <c r="F173" s="442" t="s">
        <v>486</v>
      </c>
      <c r="G173" s="442"/>
      <c r="H173" s="20" t="s">
        <v>188</v>
      </c>
      <c r="I173" s="20">
        <v>10</v>
      </c>
      <c r="J173" s="26">
        <v>1</v>
      </c>
    </row>
    <row r="174" spans="1:10" ht="20.25" customHeight="1" x14ac:dyDescent="0.25">
      <c r="A174" s="464"/>
      <c r="B174" s="490" t="s">
        <v>318</v>
      </c>
      <c r="C174" s="20" t="s">
        <v>27</v>
      </c>
      <c r="D174" s="475"/>
      <c r="E174" s="459"/>
      <c r="F174" s="460"/>
      <c r="G174" s="460"/>
      <c r="H174" s="442" t="s">
        <v>484</v>
      </c>
      <c r="I174" s="442">
        <v>5</v>
      </c>
      <c r="J174" s="471">
        <v>0.5</v>
      </c>
    </row>
    <row r="175" spans="1:10" ht="15.75" hidden="1" customHeight="1" x14ac:dyDescent="0.25">
      <c r="A175" s="464"/>
      <c r="B175" s="495"/>
      <c r="C175" s="103" t="s">
        <v>555</v>
      </c>
      <c r="D175" s="451"/>
      <c r="E175" s="459"/>
      <c r="F175" s="443"/>
      <c r="G175" s="443"/>
      <c r="H175" s="443"/>
      <c r="I175" s="443"/>
      <c r="J175" s="472"/>
    </row>
    <row r="176" spans="1:10" s="1" customFormat="1" ht="15.75" hidden="1" customHeight="1" x14ac:dyDescent="0.25">
      <c r="A176" s="74" t="s">
        <v>562</v>
      </c>
      <c r="B176" s="75" t="s">
        <v>563</v>
      </c>
      <c r="C176" s="70" t="s">
        <v>300</v>
      </c>
      <c r="D176" s="71" t="s">
        <v>12</v>
      </c>
      <c r="E176" s="72" t="s">
        <v>481</v>
      </c>
      <c r="F176" s="70"/>
      <c r="G176" s="70"/>
      <c r="H176" s="69" t="s">
        <v>188</v>
      </c>
      <c r="I176" s="70">
        <v>1</v>
      </c>
      <c r="J176" s="73">
        <v>1</v>
      </c>
    </row>
    <row r="177" spans="1:10" s="1" customFormat="1" ht="15.75" hidden="1" customHeight="1" x14ac:dyDescent="0.25">
      <c r="A177" s="76" t="s">
        <v>564</v>
      </c>
      <c r="B177" s="75" t="s">
        <v>565</v>
      </c>
      <c r="C177" s="70" t="s">
        <v>10</v>
      </c>
      <c r="D177" s="95" t="s">
        <v>12</v>
      </c>
      <c r="E177" s="77" t="s">
        <v>481</v>
      </c>
      <c r="F177" s="70"/>
      <c r="G177" s="70"/>
      <c r="H177" s="69" t="s">
        <v>188</v>
      </c>
      <c r="I177" s="70">
        <v>1</v>
      </c>
      <c r="J177" s="73">
        <v>1</v>
      </c>
    </row>
    <row r="178" spans="1:10" ht="15.75" hidden="1" customHeight="1" x14ac:dyDescent="0.25">
      <c r="A178" s="24" t="s">
        <v>320</v>
      </c>
      <c r="B178" s="25" t="s">
        <v>322</v>
      </c>
      <c r="C178" s="20" t="s">
        <v>300</v>
      </c>
      <c r="D178" s="62" t="s">
        <v>12</v>
      </c>
      <c r="E178" s="25" t="s">
        <v>481</v>
      </c>
      <c r="F178" s="20"/>
      <c r="G178" s="20"/>
      <c r="H178" s="20" t="s">
        <v>188</v>
      </c>
      <c r="I178" s="20">
        <v>10</v>
      </c>
      <c r="J178" s="26">
        <v>1</v>
      </c>
    </row>
    <row r="179" spans="1:10" s="1" customFormat="1" ht="15.75" hidden="1" customHeight="1" x14ac:dyDescent="0.25">
      <c r="A179" s="74" t="s">
        <v>566</v>
      </c>
      <c r="B179" s="78" t="s">
        <v>567</v>
      </c>
      <c r="C179" s="69" t="s">
        <v>300</v>
      </c>
      <c r="D179" s="71" t="s">
        <v>31</v>
      </c>
      <c r="E179" s="77" t="s">
        <v>481</v>
      </c>
      <c r="F179" s="79"/>
      <c r="G179" s="79"/>
      <c r="H179" s="69"/>
      <c r="I179" s="69">
        <v>1</v>
      </c>
      <c r="J179" s="80">
        <v>1</v>
      </c>
    </row>
    <row r="180" spans="1:10" ht="15.75" hidden="1" customHeight="1" x14ac:dyDescent="0.25">
      <c r="A180" s="448" t="s">
        <v>323</v>
      </c>
      <c r="B180" s="25" t="s">
        <v>324</v>
      </c>
      <c r="C180" s="20" t="s">
        <v>10</v>
      </c>
      <c r="D180" s="450" t="s">
        <v>12</v>
      </c>
      <c r="E180" s="440" t="s">
        <v>481</v>
      </c>
      <c r="F180" s="442" t="s">
        <v>487</v>
      </c>
      <c r="G180" s="442">
        <v>212</v>
      </c>
      <c r="H180" s="20" t="s">
        <v>188</v>
      </c>
      <c r="I180" s="20">
        <v>10</v>
      </c>
      <c r="J180" s="26">
        <v>1</v>
      </c>
    </row>
    <row r="181" spans="1:10" ht="15.75" hidden="1" customHeight="1" x14ac:dyDescent="0.25">
      <c r="A181" s="449"/>
      <c r="B181" s="25" t="s">
        <v>325</v>
      </c>
      <c r="C181" s="20" t="s">
        <v>300</v>
      </c>
      <c r="D181" s="451"/>
      <c r="E181" s="441"/>
      <c r="F181" s="443"/>
      <c r="G181" s="443"/>
      <c r="H181" s="20" t="s">
        <v>484</v>
      </c>
      <c r="I181" s="20">
        <v>15</v>
      </c>
      <c r="J181" s="26">
        <v>1</v>
      </c>
    </row>
    <row r="182" spans="1:10" ht="15.75" hidden="1" customHeight="1" x14ac:dyDescent="0.25">
      <c r="A182" s="24" t="s">
        <v>326</v>
      </c>
      <c r="B182" s="22"/>
      <c r="C182" s="27"/>
      <c r="D182" s="62" t="s">
        <v>146</v>
      </c>
      <c r="E182" s="22"/>
      <c r="F182" s="20"/>
      <c r="G182" s="27"/>
      <c r="H182" s="27"/>
      <c r="I182" s="27"/>
      <c r="J182" s="26"/>
    </row>
    <row r="183" spans="1:10" ht="15.75" customHeight="1" x14ac:dyDescent="0.25">
      <c r="A183" s="44" t="s">
        <v>327</v>
      </c>
      <c r="B183" s="25" t="s">
        <v>328</v>
      </c>
      <c r="C183" s="20" t="s">
        <v>27</v>
      </c>
      <c r="D183" s="63" t="s">
        <v>31</v>
      </c>
      <c r="E183" s="25" t="s">
        <v>488</v>
      </c>
      <c r="F183" s="20">
        <v>22178120</v>
      </c>
      <c r="G183" s="20"/>
      <c r="H183" s="20" t="s">
        <v>489</v>
      </c>
      <c r="I183" s="20">
        <v>60</v>
      </c>
      <c r="J183" s="26">
        <v>5</v>
      </c>
    </row>
    <row r="184" spans="1:10" ht="15.75" hidden="1" customHeight="1" x14ac:dyDescent="0.25">
      <c r="A184" s="24" t="s">
        <v>330</v>
      </c>
      <c r="B184" s="25"/>
      <c r="C184" s="20"/>
      <c r="D184" s="62" t="s">
        <v>146</v>
      </c>
      <c r="E184" s="25" t="s">
        <v>490</v>
      </c>
      <c r="F184" s="20"/>
      <c r="G184" s="20"/>
      <c r="H184" s="20"/>
      <c r="I184" s="20"/>
      <c r="J184" s="26"/>
    </row>
    <row r="185" spans="1:10" s="1" customFormat="1" ht="15.75" customHeight="1" x14ac:dyDescent="0.25">
      <c r="A185" s="81" t="s">
        <v>568</v>
      </c>
      <c r="B185" s="82" t="s">
        <v>569</v>
      </c>
      <c r="C185" s="69" t="s">
        <v>178</v>
      </c>
      <c r="D185" s="95" t="s">
        <v>31</v>
      </c>
      <c r="E185" s="77" t="s">
        <v>570</v>
      </c>
      <c r="F185" s="69" t="s">
        <v>571</v>
      </c>
      <c r="G185" s="69"/>
      <c r="H185" s="69" t="s">
        <v>572</v>
      </c>
      <c r="I185" s="69">
        <v>1</v>
      </c>
      <c r="J185" s="80">
        <v>1</v>
      </c>
    </row>
    <row r="186" spans="1:10" ht="15.75" hidden="1" customHeight="1" x14ac:dyDescent="0.25">
      <c r="A186" s="24" t="s">
        <v>332</v>
      </c>
      <c r="B186" s="25"/>
      <c r="C186" s="20"/>
      <c r="D186" s="62" t="s">
        <v>146</v>
      </c>
      <c r="E186" s="25" t="s">
        <v>490</v>
      </c>
      <c r="F186" s="20"/>
      <c r="G186" s="20"/>
      <c r="H186" s="20"/>
      <c r="I186" s="20"/>
      <c r="J186" s="26"/>
    </row>
    <row r="187" spans="1:10" s="1" customFormat="1" ht="15.75" customHeight="1" x14ac:dyDescent="0.25">
      <c r="A187" s="74" t="s">
        <v>573</v>
      </c>
      <c r="B187" s="83" t="s">
        <v>574</v>
      </c>
      <c r="C187" s="69" t="s">
        <v>178</v>
      </c>
      <c r="D187" s="84" t="s">
        <v>31</v>
      </c>
      <c r="E187" s="77" t="s">
        <v>570</v>
      </c>
      <c r="F187" s="79" t="s">
        <v>575</v>
      </c>
      <c r="G187" s="79"/>
      <c r="H187" s="79" t="s">
        <v>572</v>
      </c>
      <c r="I187" s="79">
        <v>1</v>
      </c>
      <c r="J187" s="80">
        <v>1</v>
      </c>
    </row>
    <row r="188" spans="1:10" ht="15.75" customHeight="1" x14ac:dyDescent="0.25">
      <c r="A188" s="448" t="s">
        <v>334</v>
      </c>
      <c r="B188" s="440" t="s">
        <v>335</v>
      </c>
      <c r="C188" s="20" t="s">
        <v>27</v>
      </c>
      <c r="D188" s="450" t="s">
        <v>12</v>
      </c>
      <c r="E188" s="440" t="s">
        <v>491</v>
      </c>
      <c r="F188" s="442" t="s">
        <v>492</v>
      </c>
      <c r="G188" s="442"/>
      <c r="H188" s="442" t="s">
        <v>103</v>
      </c>
      <c r="I188" s="442">
        <v>5</v>
      </c>
      <c r="J188" s="26">
        <v>1</v>
      </c>
    </row>
    <row r="189" spans="1:10" ht="15.75" hidden="1" customHeight="1" x14ac:dyDescent="0.25">
      <c r="A189" s="464"/>
      <c r="B189" s="459"/>
      <c r="C189" s="20" t="s">
        <v>10</v>
      </c>
      <c r="D189" s="475"/>
      <c r="E189" s="459"/>
      <c r="F189" s="460"/>
      <c r="G189" s="460"/>
      <c r="H189" s="460"/>
      <c r="I189" s="460"/>
      <c r="J189" s="26">
        <v>1</v>
      </c>
    </row>
    <row r="190" spans="1:10" ht="15.75" hidden="1" customHeight="1" x14ac:dyDescent="0.25">
      <c r="A190" s="449"/>
      <c r="B190" s="441"/>
      <c r="C190" s="20" t="s">
        <v>106</v>
      </c>
      <c r="D190" s="451"/>
      <c r="E190" s="441"/>
      <c r="F190" s="443"/>
      <c r="G190" s="443"/>
      <c r="H190" s="443"/>
      <c r="I190" s="443"/>
      <c r="J190" s="26">
        <v>5</v>
      </c>
    </row>
    <row r="191" spans="1:10" ht="15.75" customHeight="1" x14ac:dyDescent="0.25">
      <c r="A191" s="448" t="s">
        <v>341</v>
      </c>
      <c r="B191" s="440" t="s">
        <v>342</v>
      </c>
      <c r="C191" s="20" t="s">
        <v>27</v>
      </c>
      <c r="D191" s="496" t="s">
        <v>12</v>
      </c>
      <c r="E191" s="440" t="s">
        <v>493</v>
      </c>
      <c r="F191" s="442" t="s">
        <v>494</v>
      </c>
      <c r="G191" s="442"/>
      <c r="H191" s="442" t="s">
        <v>495</v>
      </c>
      <c r="I191" s="442">
        <v>5</v>
      </c>
      <c r="J191" s="471">
        <v>1</v>
      </c>
    </row>
    <row r="192" spans="1:10" ht="15.75" hidden="1" customHeight="1" x14ac:dyDescent="0.25">
      <c r="A192" s="449"/>
      <c r="B192" s="441"/>
      <c r="C192" s="20" t="s">
        <v>10</v>
      </c>
      <c r="D192" s="451"/>
      <c r="E192" s="441"/>
      <c r="F192" s="443"/>
      <c r="G192" s="443"/>
      <c r="H192" s="443"/>
      <c r="I192" s="443"/>
      <c r="J192" s="472"/>
    </row>
    <row r="193" spans="1:10" ht="29.25" hidden="1" customHeight="1" x14ac:dyDescent="0.25">
      <c r="A193" s="24" t="s">
        <v>343</v>
      </c>
      <c r="B193" s="25"/>
      <c r="C193" s="20"/>
      <c r="D193" s="62" t="s">
        <v>55</v>
      </c>
      <c r="E193" s="25" t="s">
        <v>496</v>
      </c>
      <c r="F193" s="20" t="s">
        <v>497</v>
      </c>
      <c r="G193" s="20"/>
      <c r="H193" s="20"/>
      <c r="I193" s="20"/>
      <c r="J193" s="26"/>
    </row>
    <row r="194" spans="1:10" ht="29.25" hidden="1" customHeight="1" x14ac:dyDescent="0.25">
      <c r="A194" s="24" t="s">
        <v>498</v>
      </c>
      <c r="B194" s="22"/>
      <c r="C194" s="27"/>
      <c r="D194" s="62" t="s">
        <v>55</v>
      </c>
      <c r="E194" s="22"/>
      <c r="F194" s="20"/>
      <c r="G194" s="27">
        <v>208</v>
      </c>
      <c r="H194" s="27"/>
      <c r="I194" s="27"/>
      <c r="J194" s="32"/>
    </row>
    <row r="195" spans="1:10" ht="15.75" hidden="1" customHeight="1" x14ac:dyDescent="0.25">
      <c r="A195" s="24" t="s">
        <v>347</v>
      </c>
      <c r="B195" s="25" t="s">
        <v>348</v>
      </c>
      <c r="C195" s="20" t="s">
        <v>19</v>
      </c>
      <c r="D195" s="65" t="s">
        <v>31</v>
      </c>
      <c r="E195" s="25" t="s">
        <v>499</v>
      </c>
      <c r="F195" s="46" t="s">
        <v>500</v>
      </c>
      <c r="G195" s="46"/>
      <c r="H195" s="20" t="s">
        <v>73</v>
      </c>
      <c r="I195" s="20">
        <v>6</v>
      </c>
      <c r="J195" s="26">
        <v>1</v>
      </c>
    </row>
    <row r="196" spans="1:10" ht="15.75" customHeight="1" x14ac:dyDescent="0.25">
      <c r="A196" s="448" t="s">
        <v>350</v>
      </c>
      <c r="B196" s="25" t="s">
        <v>352</v>
      </c>
      <c r="C196" s="20" t="s">
        <v>178</v>
      </c>
      <c r="D196" s="450" t="s">
        <v>12</v>
      </c>
      <c r="E196" s="440" t="s">
        <v>501</v>
      </c>
      <c r="F196" s="442" t="s">
        <v>502</v>
      </c>
      <c r="G196" s="485"/>
      <c r="H196" s="20" t="s">
        <v>69</v>
      </c>
      <c r="I196" s="442">
        <v>6</v>
      </c>
      <c r="J196" s="480">
        <v>1</v>
      </c>
    </row>
    <row r="197" spans="1:10" ht="15.75" hidden="1" customHeight="1" x14ac:dyDescent="0.25">
      <c r="A197" s="449"/>
      <c r="B197" s="25" t="s">
        <v>354</v>
      </c>
      <c r="C197" s="20" t="s">
        <v>19</v>
      </c>
      <c r="D197" s="451"/>
      <c r="E197" s="441"/>
      <c r="F197" s="443"/>
      <c r="G197" s="443"/>
      <c r="H197" s="20" t="s">
        <v>73</v>
      </c>
      <c r="I197" s="443"/>
      <c r="J197" s="482"/>
    </row>
    <row r="198" spans="1:10" ht="15.75" hidden="1" customHeight="1" x14ac:dyDescent="0.25">
      <c r="A198" s="448" t="s">
        <v>355</v>
      </c>
      <c r="B198" s="45" t="s">
        <v>356</v>
      </c>
      <c r="C198" s="20" t="s">
        <v>19</v>
      </c>
      <c r="D198" s="450" t="s">
        <v>12</v>
      </c>
      <c r="E198" s="440" t="s">
        <v>67</v>
      </c>
      <c r="F198" s="442" t="s">
        <v>503</v>
      </c>
      <c r="G198" s="442"/>
      <c r="H198" s="20" t="s">
        <v>69</v>
      </c>
      <c r="I198" s="444">
        <v>6</v>
      </c>
      <c r="J198" s="474">
        <v>6</v>
      </c>
    </row>
    <row r="199" spans="1:10" ht="15.75" hidden="1" customHeight="1" x14ac:dyDescent="0.25">
      <c r="A199" s="449"/>
      <c r="B199" s="45" t="s">
        <v>357</v>
      </c>
      <c r="C199" s="20" t="s">
        <v>19</v>
      </c>
      <c r="D199" s="451"/>
      <c r="E199" s="441"/>
      <c r="F199" s="443"/>
      <c r="G199" s="443"/>
      <c r="H199" s="23" t="s">
        <v>73</v>
      </c>
      <c r="I199" s="443"/>
      <c r="J199" s="472"/>
    </row>
    <row r="200" spans="1:10" ht="15.75" hidden="1" customHeight="1" x14ac:dyDescent="0.25">
      <c r="A200" s="24" t="s">
        <v>361</v>
      </c>
      <c r="B200" s="25" t="s">
        <v>362</v>
      </c>
      <c r="C200" s="20" t="s">
        <v>19</v>
      </c>
      <c r="D200" s="62" t="s">
        <v>31</v>
      </c>
      <c r="E200" s="25" t="s">
        <v>501</v>
      </c>
      <c r="F200" s="20" t="s">
        <v>504</v>
      </c>
      <c r="G200" s="20"/>
      <c r="H200" s="23" t="s">
        <v>73</v>
      </c>
      <c r="I200" s="23">
        <v>6</v>
      </c>
      <c r="J200" s="34">
        <v>1</v>
      </c>
    </row>
    <row r="201" spans="1:10" ht="15.75" hidden="1" customHeight="1" x14ac:dyDescent="0.25">
      <c r="A201" s="24" t="s">
        <v>363</v>
      </c>
      <c r="B201" s="25" t="s">
        <v>364</v>
      </c>
      <c r="C201" s="20" t="s">
        <v>19</v>
      </c>
      <c r="D201" s="62" t="s">
        <v>12</v>
      </c>
      <c r="E201" s="25" t="s">
        <v>501</v>
      </c>
      <c r="F201" s="20" t="s">
        <v>505</v>
      </c>
      <c r="G201" s="20"/>
      <c r="H201" s="23" t="s">
        <v>73</v>
      </c>
      <c r="I201" s="23">
        <v>6</v>
      </c>
      <c r="J201" s="34">
        <v>1</v>
      </c>
    </row>
    <row r="202" spans="1:10" ht="15.75" hidden="1" customHeight="1" x14ac:dyDescent="0.25">
      <c r="A202" s="448" t="s">
        <v>367</v>
      </c>
      <c r="B202" s="25" t="s">
        <v>368</v>
      </c>
      <c r="C202" s="98" t="s">
        <v>19</v>
      </c>
      <c r="D202" s="450" t="s">
        <v>12</v>
      </c>
      <c r="E202" s="440" t="s">
        <v>67</v>
      </c>
      <c r="F202" s="442" t="s">
        <v>506</v>
      </c>
      <c r="G202" s="442"/>
      <c r="H202" s="23" t="s">
        <v>69</v>
      </c>
      <c r="I202" s="444">
        <v>6</v>
      </c>
      <c r="J202" s="445">
        <v>1</v>
      </c>
    </row>
    <row r="203" spans="1:10" ht="15.75" hidden="1" customHeight="1" x14ac:dyDescent="0.25">
      <c r="A203" s="449"/>
      <c r="B203" s="25" t="s">
        <v>369</v>
      </c>
      <c r="C203" s="99"/>
      <c r="D203" s="451"/>
      <c r="E203" s="441"/>
      <c r="F203" s="443"/>
      <c r="G203" s="443"/>
      <c r="H203" s="23" t="s">
        <v>73</v>
      </c>
      <c r="I203" s="443"/>
      <c r="J203" s="446"/>
    </row>
    <row r="204" spans="1:10" ht="15.75" hidden="1" customHeight="1" x14ac:dyDescent="0.25">
      <c r="A204" s="448" t="s">
        <v>372</v>
      </c>
      <c r="B204" s="25" t="s">
        <v>373</v>
      </c>
      <c r="C204" s="98" t="s">
        <v>19</v>
      </c>
      <c r="D204" s="450" t="s">
        <v>12</v>
      </c>
      <c r="E204" s="440" t="s">
        <v>67</v>
      </c>
      <c r="F204" s="497" t="s">
        <v>507</v>
      </c>
      <c r="G204" s="497"/>
      <c r="H204" s="23" t="s">
        <v>69</v>
      </c>
      <c r="I204" s="444">
        <v>6</v>
      </c>
      <c r="J204" s="445">
        <v>1</v>
      </c>
    </row>
    <row r="205" spans="1:10" ht="15.75" hidden="1" customHeight="1" x14ac:dyDescent="0.25">
      <c r="A205" s="449"/>
      <c r="B205" s="25" t="s">
        <v>374</v>
      </c>
      <c r="C205" s="99"/>
      <c r="D205" s="451"/>
      <c r="E205" s="441"/>
      <c r="F205" s="443"/>
      <c r="G205" s="443"/>
      <c r="H205" s="23" t="s">
        <v>73</v>
      </c>
      <c r="I205" s="443"/>
      <c r="J205" s="446"/>
    </row>
    <row r="206" spans="1:10" ht="15.75" hidden="1" customHeight="1" x14ac:dyDescent="0.25">
      <c r="A206" s="24" t="s">
        <v>375</v>
      </c>
      <c r="B206" s="25" t="s">
        <v>376</v>
      </c>
      <c r="C206" s="20" t="s">
        <v>19</v>
      </c>
      <c r="D206" s="62" t="s">
        <v>12</v>
      </c>
      <c r="E206" s="25" t="s">
        <v>501</v>
      </c>
      <c r="F206" s="20" t="s">
        <v>508</v>
      </c>
      <c r="G206" s="20"/>
      <c r="H206" s="23" t="s">
        <v>73</v>
      </c>
      <c r="I206" s="23">
        <v>6</v>
      </c>
      <c r="J206" s="34">
        <v>1</v>
      </c>
    </row>
    <row r="207" spans="1:10" ht="15.75" hidden="1" customHeight="1" x14ac:dyDescent="0.25">
      <c r="A207" s="448" t="s">
        <v>377</v>
      </c>
      <c r="B207" s="25" t="s">
        <v>378</v>
      </c>
      <c r="C207" s="98" t="s">
        <v>19</v>
      </c>
      <c r="D207" s="450" t="s">
        <v>12</v>
      </c>
      <c r="E207" s="440" t="s">
        <v>67</v>
      </c>
      <c r="F207" s="442" t="s">
        <v>509</v>
      </c>
      <c r="G207" s="442"/>
      <c r="H207" s="23" t="s">
        <v>69</v>
      </c>
      <c r="I207" s="444">
        <v>6</v>
      </c>
      <c r="J207" s="474">
        <v>1</v>
      </c>
    </row>
    <row r="208" spans="1:10" ht="15.75" hidden="1" customHeight="1" x14ac:dyDescent="0.25">
      <c r="A208" s="449"/>
      <c r="B208" s="25" t="s">
        <v>379</v>
      </c>
      <c r="C208" s="99"/>
      <c r="D208" s="451"/>
      <c r="E208" s="441"/>
      <c r="F208" s="443"/>
      <c r="G208" s="443"/>
      <c r="H208" s="23" t="s">
        <v>73</v>
      </c>
      <c r="I208" s="443"/>
      <c r="J208" s="472"/>
    </row>
    <row r="209" spans="1:10" ht="15.75" hidden="1" customHeight="1" x14ac:dyDescent="0.25">
      <c r="A209" s="448" t="s">
        <v>380</v>
      </c>
      <c r="B209" s="25" t="s">
        <v>381</v>
      </c>
      <c r="C209" s="20" t="s">
        <v>382</v>
      </c>
      <c r="D209" s="450" t="s">
        <v>12</v>
      </c>
      <c r="E209" s="440" t="s">
        <v>67</v>
      </c>
      <c r="F209" s="442" t="s">
        <v>510</v>
      </c>
      <c r="G209" s="442">
        <v>206</v>
      </c>
      <c r="H209" s="23" t="s">
        <v>69</v>
      </c>
      <c r="I209" s="444">
        <v>6</v>
      </c>
      <c r="J209" s="474">
        <v>1</v>
      </c>
    </row>
    <row r="210" spans="1:10" ht="15.75" hidden="1" customHeight="1" x14ac:dyDescent="0.25">
      <c r="A210" s="449"/>
      <c r="B210" s="25" t="s">
        <v>384</v>
      </c>
      <c r="C210" s="20" t="s">
        <v>556</v>
      </c>
      <c r="D210" s="451"/>
      <c r="E210" s="441"/>
      <c r="F210" s="443"/>
      <c r="G210" s="443"/>
      <c r="H210" s="23" t="s">
        <v>73</v>
      </c>
      <c r="I210" s="443"/>
      <c r="J210" s="472"/>
    </row>
    <row r="211" spans="1:10" ht="15.75" hidden="1" customHeight="1" x14ac:dyDescent="0.25">
      <c r="A211" s="24" t="s">
        <v>386</v>
      </c>
      <c r="B211" s="25" t="s">
        <v>388</v>
      </c>
      <c r="C211" s="20" t="s">
        <v>382</v>
      </c>
      <c r="D211" s="62" t="s">
        <v>12</v>
      </c>
      <c r="E211" s="25" t="s">
        <v>501</v>
      </c>
      <c r="F211" s="20" t="s">
        <v>511</v>
      </c>
      <c r="G211" s="20"/>
      <c r="H211" s="23" t="s">
        <v>73</v>
      </c>
      <c r="I211" s="23">
        <v>6</v>
      </c>
      <c r="J211" s="34">
        <v>1</v>
      </c>
    </row>
    <row r="212" spans="1:10" ht="15.75" hidden="1" customHeight="1" x14ac:dyDescent="0.25">
      <c r="A212" s="24" t="s">
        <v>389</v>
      </c>
      <c r="B212" s="25" t="s">
        <v>390</v>
      </c>
      <c r="C212" s="20"/>
      <c r="D212" s="62" t="s">
        <v>71</v>
      </c>
      <c r="E212" s="25" t="s">
        <v>501</v>
      </c>
      <c r="F212" s="20" t="s">
        <v>512</v>
      </c>
      <c r="G212" s="20"/>
      <c r="H212" s="23" t="s">
        <v>73</v>
      </c>
      <c r="I212" s="23"/>
      <c r="J212" s="34"/>
    </row>
    <row r="213" spans="1:10" ht="15.75" hidden="1" customHeight="1" x14ac:dyDescent="0.25">
      <c r="A213" s="24" t="s">
        <v>392</v>
      </c>
      <c r="B213" s="25" t="s">
        <v>394</v>
      </c>
      <c r="C213" s="20" t="s">
        <v>19</v>
      </c>
      <c r="D213" s="62" t="s">
        <v>31</v>
      </c>
      <c r="E213" s="25" t="s">
        <v>501</v>
      </c>
      <c r="F213" s="20" t="s">
        <v>512</v>
      </c>
      <c r="G213" s="20"/>
      <c r="H213" s="20" t="s">
        <v>73</v>
      </c>
      <c r="I213" s="20">
        <v>6</v>
      </c>
      <c r="J213" s="26">
        <v>1</v>
      </c>
    </row>
    <row r="214" spans="1:10" ht="26.25" hidden="1" customHeight="1" x14ac:dyDescent="0.25">
      <c r="A214" s="24" t="s">
        <v>396</v>
      </c>
      <c r="B214" s="47"/>
      <c r="C214" s="48"/>
      <c r="D214" s="62" t="s">
        <v>12</v>
      </c>
      <c r="E214" s="25" t="s">
        <v>88</v>
      </c>
      <c r="F214" s="20"/>
      <c r="G214" s="20"/>
      <c r="H214" s="20"/>
      <c r="I214" s="20"/>
      <c r="J214" s="26"/>
    </row>
    <row r="215" spans="1:10" ht="27.75" hidden="1" customHeight="1" x14ac:dyDescent="0.25">
      <c r="A215" s="24" t="s">
        <v>399</v>
      </c>
      <c r="B215" s="49"/>
      <c r="D215" s="62" t="s">
        <v>31</v>
      </c>
      <c r="E215" s="25" t="s">
        <v>88</v>
      </c>
      <c r="F215" s="20"/>
      <c r="G215" s="20"/>
      <c r="H215" s="20"/>
      <c r="I215" s="20"/>
      <c r="J215" s="26"/>
    </row>
    <row r="216" spans="1:10" ht="14.25" customHeight="1" x14ac:dyDescent="0.25">
      <c r="A216" s="448" t="s">
        <v>404</v>
      </c>
      <c r="B216" s="440" t="s">
        <v>405</v>
      </c>
      <c r="C216" s="20" t="s">
        <v>27</v>
      </c>
      <c r="D216" s="450" t="s">
        <v>31</v>
      </c>
      <c r="E216" s="440" t="s">
        <v>513</v>
      </c>
      <c r="F216" s="442" t="s">
        <v>514</v>
      </c>
      <c r="G216" s="442"/>
      <c r="H216" s="442" t="s">
        <v>56</v>
      </c>
      <c r="I216" s="442">
        <v>5</v>
      </c>
      <c r="J216" s="480">
        <v>1</v>
      </c>
    </row>
    <row r="217" spans="1:10" ht="15.75" hidden="1" customHeight="1" x14ac:dyDescent="0.25">
      <c r="A217" s="449"/>
      <c r="B217" s="441"/>
      <c r="C217" s="20" t="s">
        <v>10</v>
      </c>
      <c r="D217" s="451"/>
      <c r="E217" s="441"/>
      <c r="F217" s="443"/>
      <c r="G217" s="443"/>
      <c r="H217" s="443"/>
      <c r="I217" s="443"/>
      <c r="J217" s="482"/>
    </row>
    <row r="218" spans="1:10" s="1" customFormat="1" ht="37.5" hidden="1" customHeight="1" x14ac:dyDescent="0.25">
      <c r="A218" s="81" t="s">
        <v>576</v>
      </c>
      <c r="B218" s="69"/>
      <c r="C218" s="69"/>
      <c r="D218" s="85" t="s">
        <v>249</v>
      </c>
      <c r="E218" s="70" t="s">
        <v>577</v>
      </c>
      <c r="F218" s="70"/>
      <c r="G218" s="70"/>
      <c r="H218" s="70"/>
      <c r="I218" s="70"/>
      <c r="J218" s="70"/>
    </row>
    <row r="219" spans="1:10" s="1" customFormat="1" ht="15.75" hidden="1" customHeight="1" x14ac:dyDescent="0.25">
      <c r="A219" s="86" t="s">
        <v>578</v>
      </c>
      <c r="B219" s="69"/>
      <c r="C219" s="69"/>
      <c r="D219" s="85" t="s">
        <v>249</v>
      </c>
      <c r="E219" s="70" t="s">
        <v>577</v>
      </c>
      <c r="F219" s="70"/>
      <c r="G219" s="70"/>
      <c r="H219" s="70"/>
      <c r="I219" s="70"/>
      <c r="J219" s="70"/>
    </row>
    <row r="220" spans="1:10" s="1" customFormat="1" ht="15.75" hidden="1" customHeight="1" x14ac:dyDescent="0.25">
      <c r="A220" s="81" t="s">
        <v>579</v>
      </c>
      <c r="B220" s="69"/>
      <c r="C220" s="69"/>
      <c r="D220" s="85" t="s">
        <v>249</v>
      </c>
      <c r="E220" s="70" t="s">
        <v>577</v>
      </c>
      <c r="F220" s="70"/>
      <c r="G220" s="70"/>
      <c r="H220" s="70"/>
      <c r="I220" s="70"/>
      <c r="J220" s="70"/>
    </row>
    <row r="221" spans="1:10" ht="15.75" customHeight="1" x14ac:dyDescent="0.25">
      <c r="A221" s="448" t="s">
        <v>407</v>
      </c>
      <c r="B221" s="440" t="s">
        <v>408</v>
      </c>
      <c r="C221" s="20" t="s">
        <v>409</v>
      </c>
      <c r="D221" s="450" t="s">
        <v>12</v>
      </c>
      <c r="E221" s="440" t="s">
        <v>515</v>
      </c>
      <c r="F221" s="442" t="s">
        <v>516</v>
      </c>
      <c r="G221" s="442"/>
      <c r="H221" s="442" t="s">
        <v>517</v>
      </c>
      <c r="I221" s="442">
        <v>5</v>
      </c>
      <c r="J221" s="480">
        <v>1</v>
      </c>
    </row>
    <row r="222" spans="1:10" ht="15.75" customHeight="1" x14ac:dyDescent="0.25">
      <c r="A222" s="464"/>
      <c r="B222" s="459"/>
      <c r="C222" s="20" t="s">
        <v>412</v>
      </c>
      <c r="D222" s="475"/>
      <c r="E222" s="459"/>
      <c r="F222" s="460"/>
      <c r="G222" s="460"/>
      <c r="H222" s="460"/>
      <c r="I222" s="460"/>
      <c r="J222" s="481"/>
    </row>
    <row r="223" spans="1:10" ht="15.75" hidden="1" customHeight="1" x14ac:dyDescent="0.25">
      <c r="A223" s="449"/>
      <c r="B223" s="441"/>
      <c r="C223" s="20" t="s">
        <v>10</v>
      </c>
      <c r="D223" s="451"/>
      <c r="E223" s="441"/>
      <c r="F223" s="443"/>
      <c r="G223" s="443"/>
      <c r="H223" s="443"/>
      <c r="I223" s="443"/>
      <c r="J223" s="482"/>
    </row>
    <row r="224" spans="1:10" ht="15.75" customHeight="1" x14ac:dyDescent="0.25">
      <c r="A224" s="448" t="s">
        <v>413</v>
      </c>
      <c r="B224" s="440" t="s">
        <v>414</v>
      </c>
      <c r="C224" s="27" t="s">
        <v>559</v>
      </c>
      <c r="D224" s="496" t="s">
        <v>12</v>
      </c>
      <c r="E224" s="440" t="s">
        <v>518</v>
      </c>
      <c r="F224" s="442" t="s">
        <v>519</v>
      </c>
      <c r="G224" s="442"/>
      <c r="H224" s="442" t="s">
        <v>520</v>
      </c>
      <c r="I224" s="442">
        <v>5</v>
      </c>
      <c r="J224" s="480">
        <v>1</v>
      </c>
    </row>
    <row r="225" spans="1:10" ht="15.75" customHeight="1" x14ac:dyDescent="0.25">
      <c r="A225" s="449"/>
      <c r="B225" s="441"/>
      <c r="C225" s="59" t="s">
        <v>412</v>
      </c>
      <c r="D225" s="498"/>
      <c r="E225" s="441"/>
      <c r="F225" s="443"/>
      <c r="G225" s="443"/>
      <c r="H225" s="443"/>
      <c r="I225" s="443"/>
      <c r="J225" s="482"/>
    </row>
    <row r="226" spans="1:10" ht="15.75" hidden="1" customHeight="1" x14ac:dyDescent="0.25">
      <c r="A226" s="24" t="s">
        <v>417</v>
      </c>
      <c r="B226" s="22"/>
      <c r="C226" s="27"/>
      <c r="D226" s="62" t="s">
        <v>249</v>
      </c>
      <c r="E226" s="22" t="s">
        <v>521</v>
      </c>
      <c r="F226" s="20" t="s">
        <v>522</v>
      </c>
      <c r="G226" s="27"/>
      <c r="H226" s="27"/>
      <c r="I226" s="27"/>
      <c r="J226" s="32"/>
    </row>
    <row r="227" spans="1:10" ht="15.75" customHeight="1" x14ac:dyDescent="0.25">
      <c r="A227" s="448" t="s">
        <v>419</v>
      </c>
      <c r="B227" s="470" t="s">
        <v>420</v>
      </c>
      <c r="C227" s="27" t="s">
        <v>27</v>
      </c>
      <c r="D227" s="450" t="s">
        <v>12</v>
      </c>
      <c r="E227" s="470" t="s">
        <v>523</v>
      </c>
      <c r="F227" s="442" t="s">
        <v>524</v>
      </c>
      <c r="G227" s="461"/>
      <c r="H227" s="461" t="s">
        <v>360</v>
      </c>
      <c r="I227" s="461">
        <v>5</v>
      </c>
      <c r="J227" s="462">
        <v>1</v>
      </c>
    </row>
    <row r="228" spans="1:10" ht="15.75" hidden="1" customHeight="1" x14ac:dyDescent="0.25">
      <c r="A228" s="449"/>
      <c r="B228" s="441"/>
      <c r="C228" s="27" t="s">
        <v>10</v>
      </c>
      <c r="D228" s="451"/>
      <c r="E228" s="441"/>
      <c r="F228" s="443"/>
      <c r="G228" s="443"/>
      <c r="H228" s="443"/>
      <c r="I228" s="443"/>
      <c r="J228" s="463"/>
    </row>
    <row r="229" spans="1:10" ht="29.25" hidden="1" customHeight="1" x14ac:dyDescent="0.25">
      <c r="A229" s="24" t="s">
        <v>423</v>
      </c>
      <c r="B229" s="25" t="s">
        <v>424</v>
      </c>
      <c r="C229" s="20" t="s">
        <v>10</v>
      </c>
      <c r="D229" s="62" t="s">
        <v>31</v>
      </c>
      <c r="E229" s="25" t="s">
        <v>525</v>
      </c>
      <c r="F229" s="20" t="s">
        <v>526</v>
      </c>
      <c r="G229" s="20"/>
      <c r="H229" s="20" t="s">
        <v>527</v>
      </c>
      <c r="I229" s="20">
        <v>60</v>
      </c>
      <c r="J229" s="26">
        <v>10</v>
      </c>
    </row>
    <row r="230" spans="1:10" ht="62.25" hidden="1" customHeight="1" x14ac:dyDescent="0.25">
      <c r="A230" s="24" t="s">
        <v>426</v>
      </c>
      <c r="B230" s="25" t="s">
        <v>427</v>
      </c>
      <c r="C230" s="20" t="s">
        <v>10</v>
      </c>
      <c r="D230" s="62" t="s">
        <v>31</v>
      </c>
      <c r="E230" s="25" t="s">
        <v>528</v>
      </c>
      <c r="F230" s="20" t="s">
        <v>529</v>
      </c>
      <c r="G230" s="20"/>
      <c r="H230" s="20" t="s">
        <v>527</v>
      </c>
      <c r="I230" s="20">
        <v>60</v>
      </c>
      <c r="J230" s="26">
        <v>10</v>
      </c>
    </row>
    <row r="231" spans="1:10" ht="30.75" hidden="1" customHeight="1" x14ac:dyDescent="0.25">
      <c r="A231" s="24" t="s">
        <v>429</v>
      </c>
      <c r="B231" s="45" t="s">
        <v>430</v>
      </c>
      <c r="C231" s="20" t="s">
        <v>10</v>
      </c>
      <c r="D231" s="61" t="s">
        <v>31</v>
      </c>
      <c r="E231" s="25" t="s">
        <v>530</v>
      </c>
      <c r="F231" s="20" t="s">
        <v>531</v>
      </c>
      <c r="G231" s="20"/>
      <c r="H231" s="20" t="s">
        <v>527</v>
      </c>
      <c r="I231" s="20">
        <v>60</v>
      </c>
      <c r="J231" s="26">
        <v>10</v>
      </c>
    </row>
    <row r="232" spans="1:10" ht="29.25" hidden="1" customHeight="1" x14ac:dyDescent="0.25">
      <c r="A232" s="24" t="s">
        <v>431</v>
      </c>
      <c r="B232" s="25" t="s">
        <v>432</v>
      </c>
      <c r="C232" s="20" t="s">
        <v>10</v>
      </c>
      <c r="D232" s="63" t="s">
        <v>31</v>
      </c>
      <c r="E232" s="25" t="s">
        <v>532</v>
      </c>
      <c r="F232" s="20" t="s">
        <v>533</v>
      </c>
      <c r="G232" s="20">
        <v>203</v>
      </c>
      <c r="H232" s="20" t="s">
        <v>527</v>
      </c>
      <c r="I232" s="20">
        <v>60</v>
      </c>
      <c r="J232" s="26">
        <v>10</v>
      </c>
    </row>
    <row r="233" spans="1:10" ht="15.75" hidden="1" customHeight="1" x14ac:dyDescent="0.25">
      <c r="A233" s="24" t="s">
        <v>433</v>
      </c>
      <c r="B233" s="25" t="s">
        <v>434</v>
      </c>
      <c r="C233" s="20" t="s">
        <v>10</v>
      </c>
      <c r="D233" s="62" t="s">
        <v>31</v>
      </c>
      <c r="E233" s="25" t="s">
        <v>530</v>
      </c>
      <c r="F233" s="20" t="s">
        <v>534</v>
      </c>
      <c r="G233" s="20"/>
      <c r="H233" s="20" t="s">
        <v>527</v>
      </c>
      <c r="I233" s="20">
        <v>60</v>
      </c>
      <c r="J233" s="26">
        <v>10</v>
      </c>
    </row>
    <row r="234" spans="1:10" ht="15.75" hidden="1" customHeight="1" x14ac:dyDescent="0.25">
      <c r="A234" s="24" t="s">
        <v>435</v>
      </c>
      <c r="B234" s="25"/>
      <c r="C234" s="20"/>
      <c r="D234" s="62" t="s">
        <v>31</v>
      </c>
      <c r="E234" s="25" t="s">
        <v>530</v>
      </c>
      <c r="F234" s="20" t="s">
        <v>535</v>
      </c>
      <c r="G234" s="20"/>
      <c r="H234" s="20"/>
      <c r="I234" s="20"/>
      <c r="J234" s="26"/>
    </row>
    <row r="235" spans="1:10" s="1" customFormat="1" ht="15.75" hidden="1" customHeight="1" x14ac:dyDescent="0.25">
      <c r="A235" s="81" t="s">
        <v>580</v>
      </c>
      <c r="B235" s="87" t="s">
        <v>581</v>
      </c>
      <c r="C235" s="69" t="s">
        <v>10</v>
      </c>
      <c r="D235" s="88" t="s">
        <v>71</v>
      </c>
      <c r="E235" s="77" t="s">
        <v>582</v>
      </c>
      <c r="F235" s="69" t="s">
        <v>583</v>
      </c>
      <c r="G235" s="69"/>
      <c r="H235" s="69"/>
      <c r="I235" s="69">
        <v>60</v>
      </c>
      <c r="J235" s="80">
        <v>10</v>
      </c>
    </row>
    <row r="236" spans="1:10" ht="15.75" hidden="1" customHeight="1" x14ac:dyDescent="0.25">
      <c r="A236" s="24" t="s">
        <v>437</v>
      </c>
      <c r="B236" s="25"/>
      <c r="C236" s="20"/>
      <c r="D236" s="62" t="s">
        <v>249</v>
      </c>
      <c r="E236" s="25"/>
      <c r="F236" s="20">
        <v>50600602</v>
      </c>
      <c r="G236" s="20"/>
      <c r="H236" s="20"/>
      <c r="I236" s="20"/>
      <c r="J236" s="26"/>
    </row>
    <row r="237" spans="1:10" ht="15.75" hidden="1" customHeight="1" x14ac:dyDescent="0.25">
      <c r="A237" s="448" t="s">
        <v>438</v>
      </c>
      <c r="B237" s="470" t="s">
        <v>439</v>
      </c>
      <c r="C237" s="20" t="s">
        <v>10</v>
      </c>
      <c r="D237" s="450" t="s">
        <v>146</v>
      </c>
      <c r="E237" s="470" t="s">
        <v>536</v>
      </c>
      <c r="F237" s="442" t="s">
        <v>537</v>
      </c>
      <c r="G237" s="442"/>
      <c r="H237" s="442" t="s">
        <v>538</v>
      </c>
      <c r="I237" s="442">
        <v>5</v>
      </c>
      <c r="J237" s="480">
        <v>1</v>
      </c>
    </row>
    <row r="238" spans="1:10" ht="15.75" hidden="1" customHeight="1" x14ac:dyDescent="0.25">
      <c r="A238" s="449"/>
      <c r="B238" s="441"/>
      <c r="C238" s="27" t="s">
        <v>16</v>
      </c>
      <c r="D238" s="451"/>
      <c r="E238" s="441"/>
      <c r="F238" s="443"/>
      <c r="G238" s="443"/>
      <c r="H238" s="443"/>
      <c r="I238" s="443"/>
      <c r="J238" s="482"/>
    </row>
    <row r="239" spans="1:10" ht="15.75" hidden="1" customHeight="1" x14ac:dyDescent="0.25">
      <c r="A239" s="448" t="s">
        <v>442</v>
      </c>
      <c r="B239" s="22" t="s">
        <v>443</v>
      </c>
      <c r="C239" s="100" t="s">
        <v>19</v>
      </c>
      <c r="D239" s="450" t="s">
        <v>12</v>
      </c>
      <c r="E239" s="440" t="s">
        <v>67</v>
      </c>
      <c r="F239" s="442" t="s">
        <v>539</v>
      </c>
      <c r="G239" s="442"/>
      <c r="H239" s="27" t="s">
        <v>69</v>
      </c>
      <c r="I239" s="442">
        <v>6</v>
      </c>
      <c r="J239" s="480">
        <v>1</v>
      </c>
    </row>
    <row r="240" spans="1:10" ht="15.75" hidden="1" customHeight="1" x14ac:dyDescent="0.25">
      <c r="A240" s="449"/>
      <c r="B240" s="25" t="s">
        <v>445</v>
      </c>
      <c r="C240" s="102"/>
      <c r="D240" s="451"/>
      <c r="E240" s="441"/>
      <c r="F240" s="443"/>
      <c r="G240" s="443"/>
      <c r="H240" s="20" t="s">
        <v>73</v>
      </c>
      <c r="I240" s="443"/>
      <c r="J240" s="482"/>
    </row>
    <row r="241" spans="1:10" ht="15.75" hidden="1" customHeight="1" x14ac:dyDescent="0.25">
      <c r="A241" s="448" t="s">
        <v>447</v>
      </c>
      <c r="B241" s="25" t="s">
        <v>448</v>
      </c>
      <c r="C241" s="98" t="s">
        <v>19</v>
      </c>
      <c r="D241" s="450" t="s">
        <v>12</v>
      </c>
      <c r="E241" s="440" t="s">
        <v>67</v>
      </c>
      <c r="F241" s="442" t="s">
        <v>540</v>
      </c>
      <c r="G241" s="442"/>
      <c r="H241" s="20" t="s">
        <v>69</v>
      </c>
      <c r="I241" s="444">
        <v>6</v>
      </c>
      <c r="J241" s="474">
        <v>1</v>
      </c>
    </row>
    <row r="242" spans="1:10" ht="15.75" hidden="1" customHeight="1" x14ac:dyDescent="0.25">
      <c r="A242" s="449"/>
      <c r="B242" s="25" t="s">
        <v>450</v>
      </c>
      <c r="C242" s="102"/>
      <c r="D242" s="451"/>
      <c r="E242" s="441"/>
      <c r="F242" s="443"/>
      <c r="G242" s="443"/>
      <c r="H242" s="23" t="s">
        <v>73</v>
      </c>
      <c r="I242" s="443"/>
      <c r="J242" s="472"/>
    </row>
    <row r="243" spans="1:10" ht="15.75" hidden="1" customHeight="1" x14ac:dyDescent="0.25">
      <c r="A243" s="448" t="s">
        <v>451</v>
      </c>
      <c r="B243" s="25" t="s">
        <v>452</v>
      </c>
      <c r="C243" s="98" t="s">
        <v>19</v>
      </c>
      <c r="D243" s="450" t="s">
        <v>12</v>
      </c>
      <c r="E243" s="440" t="s">
        <v>67</v>
      </c>
      <c r="F243" s="442" t="s">
        <v>541</v>
      </c>
      <c r="G243" s="442"/>
      <c r="H243" s="23" t="s">
        <v>69</v>
      </c>
      <c r="I243" s="444">
        <v>6</v>
      </c>
      <c r="J243" s="105">
        <v>1</v>
      </c>
    </row>
    <row r="244" spans="1:10" ht="15.75" hidden="1" customHeight="1" x14ac:dyDescent="0.25">
      <c r="A244" s="449"/>
      <c r="B244" s="22" t="s">
        <v>454</v>
      </c>
      <c r="C244" s="102"/>
      <c r="D244" s="451"/>
      <c r="E244" s="441"/>
      <c r="F244" s="443"/>
      <c r="G244" s="443"/>
      <c r="H244" s="23" t="s">
        <v>73</v>
      </c>
      <c r="I244" s="443"/>
      <c r="J244" s="21"/>
    </row>
    <row r="245" spans="1:10" ht="15.75" hidden="1" customHeight="1" x14ac:dyDescent="0.25">
      <c r="A245" s="448" t="s">
        <v>455</v>
      </c>
      <c r="B245" s="25" t="s">
        <v>456</v>
      </c>
      <c r="C245" s="98" t="s">
        <v>19</v>
      </c>
      <c r="D245" s="450" t="s">
        <v>12</v>
      </c>
      <c r="E245" s="440" t="s">
        <v>67</v>
      </c>
      <c r="F245" s="442" t="s">
        <v>542</v>
      </c>
      <c r="G245" s="442"/>
      <c r="H245" s="23" t="s">
        <v>543</v>
      </c>
      <c r="I245" s="444">
        <v>6</v>
      </c>
      <c r="J245" s="474">
        <v>1</v>
      </c>
    </row>
    <row r="246" spans="1:10" ht="15.75" hidden="1" customHeight="1" x14ac:dyDescent="0.25">
      <c r="A246" s="449"/>
      <c r="B246" s="25" t="s">
        <v>457</v>
      </c>
      <c r="C246" s="102"/>
      <c r="D246" s="451"/>
      <c r="E246" s="441"/>
      <c r="F246" s="443"/>
      <c r="G246" s="443"/>
      <c r="H246" s="23" t="s">
        <v>73</v>
      </c>
      <c r="I246" s="443"/>
      <c r="J246" s="472"/>
    </row>
    <row r="247" spans="1:10" ht="15.75" hidden="1" customHeight="1" x14ac:dyDescent="0.25">
      <c r="A247" s="24" t="s">
        <v>459</v>
      </c>
      <c r="B247" s="22"/>
      <c r="C247" s="27"/>
      <c r="D247" s="62" t="s">
        <v>146</v>
      </c>
      <c r="E247" s="22"/>
      <c r="F247" s="27"/>
      <c r="G247" s="27"/>
      <c r="H247" s="27"/>
      <c r="I247" s="27"/>
      <c r="J247" s="32"/>
    </row>
    <row r="248" spans="1:10" ht="25.5" hidden="1" customHeight="1" x14ac:dyDescent="0.25">
      <c r="A248" s="24" t="s">
        <v>461</v>
      </c>
      <c r="B248" s="22"/>
      <c r="C248" s="27"/>
      <c r="D248" s="62" t="s">
        <v>146</v>
      </c>
      <c r="E248" s="22"/>
      <c r="F248" s="27"/>
      <c r="G248" s="27"/>
      <c r="H248" s="27"/>
      <c r="I248" s="27"/>
      <c r="J248" s="32"/>
    </row>
    <row r="249" spans="1:10" ht="26.25" hidden="1" customHeight="1" thickBot="1" x14ac:dyDescent="0.3">
      <c r="A249" s="50" t="s">
        <v>462</v>
      </c>
      <c r="B249" s="51"/>
      <c r="C249" s="52"/>
      <c r="D249" s="66" t="s">
        <v>55</v>
      </c>
      <c r="E249" s="51" t="s">
        <v>544</v>
      </c>
      <c r="F249" s="52"/>
      <c r="G249" s="52">
        <v>328</v>
      </c>
      <c r="H249" s="52"/>
      <c r="I249" s="52"/>
      <c r="J249" s="53"/>
    </row>
    <row r="250" spans="1:10" ht="15.75" customHeight="1" x14ac:dyDescent="0.25"/>
    <row r="251" spans="1:10" ht="15.75" customHeight="1" x14ac:dyDescent="0.25"/>
    <row r="252" spans="1:10" ht="15.75" customHeight="1" x14ac:dyDescent="0.25"/>
    <row r="253" spans="1:10" ht="15.75" customHeight="1" x14ac:dyDescent="0.25"/>
    <row r="254" spans="1:10" ht="15.75" customHeight="1" x14ac:dyDescent="0.25"/>
    <row r="255" spans="1:10" ht="15.75" customHeight="1" x14ac:dyDescent="0.25"/>
    <row r="256" spans="1:10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autoFilter ref="A1:J249">
    <filterColumn colId="2">
      <filters>
        <filter val="aqu/prs"/>
        <filter val="pr1"/>
        <filter val="prs"/>
        <filter val="prs /pr"/>
        <filter val="prs /swl"/>
        <filter val="prs1"/>
        <filter val="prs2"/>
      </filters>
    </filterColumn>
  </autoFilter>
  <mergeCells count="420">
    <mergeCell ref="J245:J246"/>
    <mergeCell ref="F243:F244"/>
    <mergeCell ref="G243:G244"/>
    <mergeCell ref="I243:I244"/>
    <mergeCell ref="A245:A246"/>
    <mergeCell ref="A243:A244"/>
    <mergeCell ref="D243:D244"/>
    <mergeCell ref="E243:E244"/>
    <mergeCell ref="D241:D242"/>
    <mergeCell ref="E241:E242"/>
    <mergeCell ref="F241:F242"/>
    <mergeCell ref="G241:G242"/>
    <mergeCell ref="I241:I242"/>
    <mergeCell ref="D245:D246"/>
    <mergeCell ref="E245:E246"/>
    <mergeCell ref="F245:F246"/>
    <mergeCell ref="G245:G246"/>
    <mergeCell ref="I245:I246"/>
    <mergeCell ref="J241:J242"/>
    <mergeCell ref="I239:I240"/>
    <mergeCell ref="J239:J240"/>
    <mergeCell ref="A241:A242"/>
    <mergeCell ref="A239:A240"/>
    <mergeCell ref="D239:D240"/>
    <mergeCell ref="E239:E240"/>
    <mergeCell ref="F239:F240"/>
    <mergeCell ref="G239:G240"/>
    <mergeCell ref="F237:F238"/>
    <mergeCell ref="G237:G238"/>
    <mergeCell ref="H237:H238"/>
    <mergeCell ref="I237:I238"/>
    <mergeCell ref="J237:J238"/>
    <mergeCell ref="A237:A238"/>
    <mergeCell ref="B237:B238"/>
    <mergeCell ref="D237:D238"/>
    <mergeCell ref="E237:E238"/>
    <mergeCell ref="D227:D228"/>
    <mergeCell ref="E227:E228"/>
    <mergeCell ref="F227:F228"/>
    <mergeCell ref="G227:G228"/>
    <mergeCell ref="H227:H228"/>
    <mergeCell ref="H224:H225"/>
    <mergeCell ref="I224:I225"/>
    <mergeCell ref="J224:J225"/>
    <mergeCell ref="A227:A228"/>
    <mergeCell ref="B227:B228"/>
    <mergeCell ref="A224:A225"/>
    <mergeCell ref="B224:B225"/>
    <mergeCell ref="D224:D225"/>
    <mergeCell ref="E224:E225"/>
    <mergeCell ref="F224:F225"/>
    <mergeCell ref="G224:G225"/>
    <mergeCell ref="J227:J228"/>
    <mergeCell ref="I227:I228"/>
    <mergeCell ref="E221:E223"/>
    <mergeCell ref="F221:F223"/>
    <mergeCell ref="G221:G223"/>
    <mergeCell ref="H221:H223"/>
    <mergeCell ref="I221:I223"/>
    <mergeCell ref="J221:J223"/>
    <mergeCell ref="A221:A223"/>
    <mergeCell ref="B221:B223"/>
    <mergeCell ref="D221:D223"/>
    <mergeCell ref="G216:G217"/>
    <mergeCell ref="H216:H217"/>
    <mergeCell ref="I216:I217"/>
    <mergeCell ref="J216:J217"/>
    <mergeCell ref="A216:A217"/>
    <mergeCell ref="B216:B217"/>
    <mergeCell ref="D216:D217"/>
    <mergeCell ref="E216:E217"/>
    <mergeCell ref="F216:F217"/>
    <mergeCell ref="I209:I210"/>
    <mergeCell ref="J209:J210"/>
    <mergeCell ref="G207:G208"/>
    <mergeCell ref="I207:I208"/>
    <mergeCell ref="J207:J208"/>
    <mergeCell ref="A209:A210"/>
    <mergeCell ref="D209:D210"/>
    <mergeCell ref="A207:A208"/>
    <mergeCell ref="D207:D208"/>
    <mergeCell ref="E207:E208"/>
    <mergeCell ref="F207:F208"/>
    <mergeCell ref="A204:A205"/>
    <mergeCell ref="A202:A203"/>
    <mergeCell ref="D202:D203"/>
    <mergeCell ref="E202:E203"/>
    <mergeCell ref="F202:F203"/>
    <mergeCell ref="G202:G203"/>
    <mergeCell ref="E209:E210"/>
    <mergeCell ref="F209:F210"/>
    <mergeCell ref="G209:G210"/>
    <mergeCell ref="J198:J199"/>
    <mergeCell ref="F196:F197"/>
    <mergeCell ref="G196:G197"/>
    <mergeCell ref="I196:I197"/>
    <mergeCell ref="J196:J197"/>
    <mergeCell ref="D204:D205"/>
    <mergeCell ref="E204:E205"/>
    <mergeCell ref="F204:F205"/>
    <mergeCell ref="G204:G205"/>
    <mergeCell ref="I204:I205"/>
    <mergeCell ref="J204:J205"/>
    <mergeCell ref="I202:I203"/>
    <mergeCell ref="J202:J203"/>
    <mergeCell ref="A198:A199"/>
    <mergeCell ref="D198:D199"/>
    <mergeCell ref="A196:A197"/>
    <mergeCell ref="D196:D197"/>
    <mergeCell ref="E196:E197"/>
    <mergeCell ref="F191:F192"/>
    <mergeCell ref="G191:G192"/>
    <mergeCell ref="H191:H192"/>
    <mergeCell ref="I191:I192"/>
    <mergeCell ref="E198:E199"/>
    <mergeCell ref="F198:F199"/>
    <mergeCell ref="G198:G199"/>
    <mergeCell ref="I198:I199"/>
    <mergeCell ref="J191:J192"/>
    <mergeCell ref="H188:H190"/>
    <mergeCell ref="I188:I190"/>
    <mergeCell ref="A191:A192"/>
    <mergeCell ref="B191:B192"/>
    <mergeCell ref="D191:D192"/>
    <mergeCell ref="E191:E192"/>
    <mergeCell ref="A188:A190"/>
    <mergeCell ref="B188:B190"/>
    <mergeCell ref="D188:D190"/>
    <mergeCell ref="E188:E190"/>
    <mergeCell ref="F188:F190"/>
    <mergeCell ref="G188:G190"/>
    <mergeCell ref="A180:A181"/>
    <mergeCell ref="D180:D181"/>
    <mergeCell ref="E180:E181"/>
    <mergeCell ref="F180:F181"/>
    <mergeCell ref="G180:G181"/>
    <mergeCell ref="F173:F175"/>
    <mergeCell ref="G173:G175"/>
    <mergeCell ref="B174:B175"/>
    <mergeCell ref="H174:H175"/>
    <mergeCell ref="I174:I175"/>
    <mergeCell ref="J174:J175"/>
    <mergeCell ref="A173:A175"/>
    <mergeCell ref="D173:D175"/>
    <mergeCell ref="E173:E175"/>
    <mergeCell ref="E163:E164"/>
    <mergeCell ref="F163:F164"/>
    <mergeCell ref="G163:G164"/>
    <mergeCell ref="H163:H164"/>
    <mergeCell ref="I163:I164"/>
    <mergeCell ref="J163:J164"/>
    <mergeCell ref="F160:F161"/>
    <mergeCell ref="G160:G161"/>
    <mergeCell ref="A163:A164"/>
    <mergeCell ref="B163:B164"/>
    <mergeCell ref="D163:D164"/>
    <mergeCell ref="J154:J155"/>
    <mergeCell ref="A160:A161"/>
    <mergeCell ref="D160:D161"/>
    <mergeCell ref="E160:E161"/>
    <mergeCell ref="D154:D155"/>
    <mergeCell ref="E154:E155"/>
    <mergeCell ref="F154:F155"/>
    <mergeCell ref="G154:G155"/>
    <mergeCell ref="H154:H155"/>
    <mergeCell ref="I154:I155"/>
    <mergeCell ref="G141:G142"/>
    <mergeCell ref="H141:H142"/>
    <mergeCell ref="I141:I142"/>
    <mergeCell ref="J141:J142"/>
    <mergeCell ref="A154:A155"/>
    <mergeCell ref="B154:B155"/>
    <mergeCell ref="J139:J140"/>
    <mergeCell ref="A141:A142"/>
    <mergeCell ref="B141:B142"/>
    <mergeCell ref="D141:D142"/>
    <mergeCell ref="E141:E142"/>
    <mergeCell ref="F141:F142"/>
    <mergeCell ref="D139:D140"/>
    <mergeCell ref="E139:E140"/>
    <mergeCell ref="F139:F140"/>
    <mergeCell ref="G139:G140"/>
    <mergeCell ref="H139:H140"/>
    <mergeCell ref="I139:I140"/>
    <mergeCell ref="H135:H136"/>
    <mergeCell ref="I135:I136"/>
    <mergeCell ref="A139:A140"/>
    <mergeCell ref="B139:B140"/>
    <mergeCell ref="A135:A136"/>
    <mergeCell ref="B135:B136"/>
    <mergeCell ref="D135:D136"/>
    <mergeCell ref="E135:E136"/>
    <mergeCell ref="F135:F136"/>
    <mergeCell ref="G135:G136"/>
    <mergeCell ref="E133:E134"/>
    <mergeCell ref="F133:F134"/>
    <mergeCell ref="G133:G134"/>
    <mergeCell ref="H133:H134"/>
    <mergeCell ref="I133:I134"/>
    <mergeCell ref="A133:A134"/>
    <mergeCell ref="B133:B134"/>
    <mergeCell ref="D133:D134"/>
    <mergeCell ref="E130:E132"/>
    <mergeCell ref="F130:F132"/>
    <mergeCell ref="G130:G132"/>
    <mergeCell ref="H130:H132"/>
    <mergeCell ref="I130:I132"/>
    <mergeCell ref="A130:A132"/>
    <mergeCell ref="B130:B132"/>
    <mergeCell ref="D130:D132"/>
    <mergeCell ref="E122:E123"/>
    <mergeCell ref="F122:F123"/>
    <mergeCell ref="G122:G123"/>
    <mergeCell ref="H122:H123"/>
    <mergeCell ref="I122:I123"/>
    <mergeCell ref="E118:E119"/>
    <mergeCell ref="F118:F119"/>
    <mergeCell ref="G118:G119"/>
    <mergeCell ref="A122:A123"/>
    <mergeCell ref="B122:B123"/>
    <mergeCell ref="D122:D123"/>
    <mergeCell ref="A118:A119"/>
    <mergeCell ref="D118:D119"/>
    <mergeCell ref="E113:E115"/>
    <mergeCell ref="F113:F115"/>
    <mergeCell ref="G113:G115"/>
    <mergeCell ref="H113:H115"/>
    <mergeCell ref="I113:I115"/>
    <mergeCell ref="E111:E112"/>
    <mergeCell ref="F111:F112"/>
    <mergeCell ref="G111:G112"/>
    <mergeCell ref="A113:A115"/>
    <mergeCell ref="B113:B115"/>
    <mergeCell ref="D113:D115"/>
    <mergeCell ref="A111:A112"/>
    <mergeCell ref="D111:D112"/>
    <mergeCell ref="E103:E105"/>
    <mergeCell ref="F103:F105"/>
    <mergeCell ref="G103:G105"/>
    <mergeCell ref="H103:H105"/>
    <mergeCell ref="I103:I105"/>
    <mergeCell ref="A103:A105"/>
    <mergeCell ref="B103:B105"/>
    <mergeCell ref="D103:D105"/>
    <mergeCell ref="F100:F102"/>
    <mergeCell ref="G100:G102"/>
    <mergeCell ref="H100:H102"/>
    <mergeCell ref="I100:I102"/>
    <mergeCell ref="J100:J102"/>
    <mergeCell ref="H97:H98"/>
    <mergeCell ref="I97:I98"/>
    <mergeCell ref="A100:A102"/>
    <mergeCell ref="B100:B102"/>
    <mergeCell ref="D100:D102"/>
    <mergeCell ref="E100:E102"/>
    <mergeCell ref="A97:A98"/>
    <mergeCell ref="B97:B98"/>
    <mergeCell ref="D97:D98"/>
    <mergeCell ref="E97:E98"/>
    <mergeCell ref="F97:F98"/>
    <mergeCell ref="G97:G98"/>
    <mergeCell ref="E94:E96"/>
    <mergeCell ref="F94:F96"/>
    <mergeCell ref="G94:G96"/>
    <mergeCell ref="H94:H96"/>
    <mergeCell ref="I94:I96"/>
    <mergeCell ref="J94:J96"/>
    <mergeCell ref="A94:A96"/>
    <mergeCell ref="B94:B96"/>
    <mergeCell ref="D94:D96"/>
    <mergeCell ref="F91:F93"/>
    <mergeCell ref="G91:G93"/>
    <mergeCell ref="H91:H93"/>
    <mergeCell ref="I91:I93"/>
    <mergeCell ref="J88:J90"/>
    <mergeCell ref="A91:A93"/>
    <mergeCell ref="B91:B93"/>
    <mergeCell ref="D91:D93"/>
    <mergeCell ref="E91:E93"/>
    <mergeCell ref="D88:D90"/>
    <mergeCell ref="E88:E90"/>
    <mergeCell ref="F88:F90"/>
    <mergeCell ref="G88:G90"/>
    <mergeCell ref="H88:H90"/>
    <mergeCell ref="I88:I90"/>
    <mergeCell ref="A88:A90"/>
    <mergeCell ref="B88:B90"/>
    <mergeCell ref="E84:E86"/>
    <mergeCell ref="F84:F86"/>
    <mergeCell ref="G84:G86"/>
    <mergeCell ref="H84:H86"/>
    <mergeCell ref="I84:I86"/>
    <mergeCell ref="A84:A86"/>
    <mergeCell ref="B84:B86"/>
    <mergeCell ref="D84:D86"/>
    <mergeCell ref="E60:E62"/>
    <mergeCell ref="F60:F62"/>
    <mergeCell ref="G60:G62"/>
    <mergeCell ref="H60:H62"/>
    <mergeCell ref="I60:I62"/>
    <mergeCell ref="H58:H59"/>
    <mergeCell ref="I58:I59"/>
    <mergeCell ref="J58:J59"/>
    <mergeCell ref="A60:A62"/>
    <mergeCell ref="B60:B62"/>
    <mergeCell ref="D60:D62"/>
    <mergeCell ref="A58:A59"/>
    <mergeCell ref="B58:B59"/>
    <mergeCell ref="D58:D59"/>
    <mergeCell ref="E58:E59"/>
    <mergeCell ref="F58:F59"/>
    <mergeCell ref="G58:G59"/>
    <mergeCell ref="F55:F57"/>
    <mergeCell ref="G55:G57"/>
    <mergeCell ref="H55:H57"/>
    <mergeCell ref="I55:I57"/>
    <mergeCell ref="J55:J57"/>
    <mergeCell ref="B52:B54"/>
    <mergeCell ref="H52:H54"/>
    <mergeCell ref="I52:I54"/>
    <mergeCell ref="J52:J54"/>
    <mergeCell ref="A55:A57"/>
    <mergeCell ref="B55:B57"/>
    <mergeCell ref="D55:D57"/>
    <mergeCell ref="F50:F54"/>
    <mergeCell ref="G50:G54"/>
    <mergeCell ref="H50:H51"/>
    <mergeCell ref="I50:I51"/>
    <mergeCell ref="J50:J51"/>
    <mergeCell ref="B46:B48"/>
    <mergeCell ref="H46:H48"/>
    <mergeCell ref="A50:A54"/>
    <mergeCell ref="B50:B51"/>
    <mergeCell ref="D50:D54"/>
    <mergeCell ref="E50:E54"/>
    <mergeCell ref="E44:E48"/>
    <mergeCell ref="F44:F48"/>
    <mergeCell ref="G44:G48"/>
    <mergeCell ref="H44:H45"/>
    <mergeCell ref="I44:I48"/>
    <mergeCell ref="J44:J48"/>
    <mergeCell ref="A44:A48"/>
    <mergeCell ref="B44:B45"/>
    <mergeCell ref="D44:D48"/>
    <mergeCell ref="E55:E57"/>
    <mergeCell ref="E40:E42"/>
    <mergeCell ref="F40:F42"/>
    <mergeCell ref="G40:G42"/>
    <mergeCell ref="H40:H42"/>
    <mergeCell ref="I40:I42"/>
    <mergeCell ref="G37:G39"/>
    <mergeCell ref="H37:H39"/>
    <mergeCell ref="I37:I39"/>
    <mergeCell ref="A40:A42"/>
    <mergeCell ref="B40:B42"/>
    <mergeCell ref="D40:D42"/>
    <mergeCell ref="A37:A39"/>
    <mergeCell ref="B37:B39"/>
    <mergeCell ref="D37:D39"/>
    <mergeCell ref="E37:E39"/>
    <mergeCell ref="F37:F39"/>
    <mergeCell ref="D34:D35"/>
    <mergeCell ref="E34:E35"/>
    <mergeCell ref="F34:F35"/>
    <mergeCell ref="G34:G35"/>
    <mergeCell ref="G29:G30"/>
    <mergeCell ref="H29:H30"/>
    <mergeCell ref="I29:I30"/>
    <mergeCell ref="J29:J30"/>
    <mergeCell ref="A34:A35"/>
    <mergeCell ref="B34:B35"/>
    <mergeCell ref="A29:A30"/>
    <mergeCell ref="B29:B30"/>
    <mergeCell ref="D29:D30"/>
    <mergeCell ref="E29:E30"/>
    <mergeCell ref="F29:F30"/>
    <mergeCell ref="J34:J35"/>
    <mergeCell ref="H34:H35"/>
    <mergeCell ref="I34:I35"/>
    <mergeCell ref="E25:E26"/>
    <mergeCell ref="F25:F26"/>
    <mergeCell ref="G25:G26"/>
    <mergeCell ref="H25:H26"/>
    <mergeCell ref="I25:I26"/>
    <mergeCell ref="J25:J26"/>
    <mergeCell ref="A25:A26"/>
    <mergeCell ref="B25:B26"/>
    <mergeCell ref="D25:D26"/>
    <mergeCell ref="E12:E15"/>
    <mergeCell ref="F12:F15"/>
    <mergeCell ref="G12:G15"/>
    <mergeCell ref="H12:H15"/>
    <mergeCell ref="H7:H11"/>
    <mergeCell ref="I7:I8"/>
    <mergeCell ref="J7:J8"/>
    <mergeCell ref="A12:A15"/>
    <mergeCell ref="B12:B15"/>
    <mergeCell ref="D12:D15"/>
    <mergeCell ref="A7:A8"/>
    <mergeCell ref="B7:B8"/>
    <mergeCell ref="D7:D8"/>
    <mergeCell ref="E7:E8"/>
    <mergeCell ref="F7:F8"/>
    <mergeCell ref="G7:G8"/>
    <mergeCell ref="E4:E5"/>
    <mergeCell ref="F4:F5"/>
    <mergeCell ref="G4:G5"/>
    <mergeCell ref="I4:I5"/>
    <mergeCell ref="J4:J5"/>
    <mergeCell ref="J2:J3"/>
    <mergeCell ref="A4:A5"/>
    <mergeCell ref="D4:D5"/>
    <mergeCell ref="D2:D3"/>
    <mergeCell ref="E2:E3"/>
    <mergeCell ref="F2:F3"/>
    <mergeCell ref="G2:G3"/>
    <mergeCell ref="H2:H3"/>
    <mergeCell ref="I2:I3"/>
    <mergeCell ref="A2:A3"/>
    <mergeCell ref="B2:B3"/>
  </mergeCells>
  <pageMargins left="0.25" right="0.25" top="0.75" bottom="0.75" header="0" footer="0"/>
  <pageSetup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opLeftCell="E12" workbookViewId="0">
      <selection activeCell="N6" sqref="N6"/>
    </sheetView>
  </sheetViews>
  <sheetFormatPr defaultColWidth="8.85546875" defaultRowHeight="15" x14ac:dyDescent="0.25"/>
  <cols>
    <col min="5" max="5" width="8.85546875" style="1"/>
  </cols>
  <sheetData>
    <row r="1" spans="1:12" x14ac:dyDescent="0.25">
      <c r="A1" s="19" t="s">
        <v>10</v>
      </c>
      <c r="B1" t="s">
        <v>62</v>
      </c>
      <c r="C1" s="20" t="s">
        <v>106</v>
      </c>
      <c r="D1" s="69" t="s">
        <v>300</v>
      </c>
      <c r="E1" s="100" t="s">
        <v>19</v>
      </c>
      <c r="F1" s="20" t="s">
        <v>382</v>
      </c>
      <c r="G1" s="19" t="s">
        <v>10</v>
      </c>
      <c r="H1" s="108" t="s">
        <v>51</v>
      </c>
      <c r="I1" s="27" t="s">
        <v>27</v>
      </c>
      <c r="K1" s="109" t="s">
        <v>585</v>
      </c>
      <c r="L1" s="109" t="s">
        <v>586</v>
      </c>
    </row>
    <row r="2" spans="1:12" x14ac:dyDescent="0.25">
      <c r="A2" s="20" t="s">
        <v>16</v>
      </c>
      <c r="B2" s="1" t="s">
        <v>62</v>
      </c>
      <c r="C2" s="20" t="s">
        <v>106</v>
      </c>
      <c r="D2" s="20" t="s">
        <v>300</v>
      </c>
      <c r="E2" s="20" t="s">
        <v>19</v>
      </c>
      <c r="F2" s="20" t="s">
        <v>382</v>
      </c>
      <c r="G2" s="20" t="s">
        <v>16</v>
      </c>
      <c r="H2">
        <v>1</v>
      </c>
      <c r="I2" s="20" t="s">
        <v>27</v>
      </c>
      <c r="K2" s="109" t="s">
        <v>10</v>
      </c>
      <c r="L2">
        <f>A64</f>
        <v>63</v>
      </c>
    </row>
    <row r="3" spans="1:12" x14ac:dyDescent="0.25">
      <c r="A3" s="27" t="s">
        <v>10</v>
      </c>
      <c r="B3" s="1" t="s">
        <v>62</v>
      </c>
      <c r="C3" s="36" t="s">
        <v>106</v>
      </c>
      <c r="D3" s="55" t="s">
        <v>300</v>
      </c>
      <c r="E3" s="20" t="s">
        <v>19</v>
      </c>
      <c r="F3">
        <v>2</v>
      </c>
      <c r="G3" s="100" t="s">
        <v>19</v>
      </c>
      <c r="I3" s="20" t="s">
        <v>27</v>
      </c>
      <c r="K3" s="109" t="s">
        <v>62</v>
      </c>
      <c r="L3">
        <f>B4</f>
        <v>3</v>
      </c>
    </row>
    <row r="4" spans="1:12" x14ac:dyDescent="0.25">
      <c r="A4" s="20" t="s">
        <v>10</v>
      </c>
      <c r="B4">
        <v>3</v>
      </c>
      <c r="C4" s="36" t="s">
        <v>106</v>
      </c>
      <c r="D4" s="55" t="s">
        <v>300</v>
      </c>
      <c r="E4" s="20" t="s">
        <v>19</v>
      </c>
      <c r="G4" s="20" t="s">
        <v>557</v>
      </c>
      <c r="I4" s="20" t="s">
        <v>27</v>
      </c>
      <c r="K4" t="s">
        <v>106</v>
      </c>
      <c r="L4">
        <f>C13</f>
        <v>12</v>
      </c>
    </row>
    <row r="5" spans="1:12" x14ac:dyDescent="0.25">
      <c r="A5" s="20" t="s">
        <v>16</v>
      </c>
      <c r="C5" s="20" t="s">
        <v>106</v>
      </c>
      <c r="D5" s="20" t="s">
        <v>300</v>
      </c>
      <c r="E5" s="20" t="s">
        <v>19</v>
      </c>
      <c r="G5" s="27" t="s">
        <v>27</v>
      </c>
      <c r="I5" s="20" t="s">
        <v>27</v>
      </c>
      <c r="K5" t="s">
        <v>300</v>
      </c>
      <c r="L5">
        <f>D12</f>
        <v>11</v>
      </c>
    </row>
    <row r="6" spans="1:12" x14ac:dyDescent="0.25">
      <c r="A6" s="20" t="s">
        <v>10</v>
      </c>
      <c r="C6" s="20" t="s">
        <v>106</v>
      </c>
      <c r="D6" s="55" t="s">
        <v>300</v>
      </c>
      <c r="E6" s="20" t="s">
        <v>19</v>
      </c>
      <c r="G6" s="27" t="s">
        <v>10</v>
      </c>
      <c r="I6" s="20" t="s">
        <v>27</v>
      </c>
      <c r="K6" t="s">
        <v>19</v>
      </c>
      <c r="L6">
        <f>E20</f>
        <v>19</v>
      </c>
    </row>
    <row r="7" spans="1:12" x14ac:dyDescent="0.25">
      <c r="A7" s="20" t="s">
        <v>10</v>
      </c>
      <c r="C7" s="20" t="s">
        <v>106</v>
      </c>
      <c r="D7" s="20" t="s">
        <v>300</v>
      </c>
      <c r="E7" s="20" t="s">
        <v>19</v>
      </c>
      <c r="G7" s="20" t="s">
        <v>27</v>
      </c>
      <c r="I7" s="36" t="s">
        <v>27</v>
      </c>
      <c r="K7" t="s">
        <v>382</v>
      </c>
      <c r="L7">
        <f>F3</f>
        <v>2</v>
      </c>
    </row>
    <row r="8" spans="1:12" x14ac:dyDescent="0.25">
      <c r="A8" s="27" t="s">
        <v>10</v>
      </c>
      <c r="C8" s="20" t="s">
        <v>106</v>
      </c>
      <c r="D8" s="70" t="s">
        <v>300</v>
      </c>
      <c r="E8" s="20" t="s">
        <v>19</v>
      </c>
      <c r="G8" s="20" t="s">
        <v>10</v>
      </c>
      <c r="I8" s="20" t="s">
        <v>27</v>
      </c>
      <c r="K8" t="s">
        <v>51</v>
      </c>
      <c r="L8">
        <f>H2</f>
        <v>1</v>
      </c>
    </row>
    <row r="9" spans="1:12" x14ac:dyDescent="0.25">
      <c r="A9" s="27" t="s">
        <v>16</v>
      </c>
      <c r="C9" s="20" t="s">
        <v>106</v>
      </c>
      <c r="D9" s="20" t="s">
        <v>300</v>
      </c>
      <c r="E9" s="20" t="s">
        <v>19</v>
      </c>
      <c r="G9" s="20" t="s">
        <v>16</v>
      </c>
      <c r="I9" s="20" t="s">
        <v>27</v>
      </c>
      <c r="K9" t="s">
        <v>178</v>
      </c>
      <c r="L9">
        <f>I46</f>
        <v>45</v>
      </c>
    </row>
    <row r="10" spans="1:12" x14ac:dyDescent="0.25">
      <c r="A10" s="20" t="s">
        <v>10</v>
      </c>
      <c r="C10" s="20" t="s">
        <v>106</v>
      </c>
      <c r="D10" s="69" t="s">
        <v>300</v>
      </c>
      <c r="E10" s="98" t="s">
        <v>19</v>
      </c>
      <c r="G10" s="20" t="s">
        <v>51</v>
      </c>
      <c r="I10" s="20" t="s">
        <v>27</v>
      </c>
    </row>
    <row r="11" spans="1:12" x14ac:dyDescent="0.25">
      <c r="A11" s="20" t="s">
        <v>10</v>
      </c>
      <c r="C11" s="27" t="s">
        <v>106</v>
      </c>
      <c r="D11" s="20" t="s">
        <v>300</v>
      </c>
      <c r="E11" s="98" t="s">
        <v>19</v>
      </c>
      <c r="G11" s="20" t="s">
        <v>62</v>
      </c>
      <c r="I11" s="20" t="s">
        <v>27</v>
      </c>
    </row>
    <row r="12" spans="1:12" x14ac:dyDescent="0.25">
      <c r="A12" s="20" t="s">
        <v>10</v>
      </c>
      <c r="C12" s="20" t="s">
        <v>106</v>
      </c>
      <c r="D12">
        <v>11</v>
      </c>
      <c r="E12" s="20" t="s">
        <v>19</v>
      </c>
      <c r="G12" s="20" t="s">
        <v>10</v>
      </c>
      <c r="I12" s="20" t="s">
        <v>178</v>
      </c>
    </row>
    <row r="13" spans="1:12" x14ac:dyDescent="0.25">
      <c r="A13" s="20" t="s">
        <v>10</v>
      </c>
      <c r="C13">
        <v>12</v>
      </c>
      <c r="E13" s="98" t="s">
        <v>19</v>
      </c>
      <c r="G13" s="20" t="s">
        <v>10</v>
      </c>
      <c r="I13" s="20" t="s">
        <v>178</v>
      </c>
    </row>
    <row r="14" spans="1:12" x14ac:dyDescent="0.25">
      <c r="A14" s="36" t="s">
        <v>10</v>
      </c>
      <c r="E14" s="20" t="s">
        <v>556</v>
      </c>
      <c r="G14" s="20" t="s">
        <v>27</v>
      </c>
      <c r="I14" s="27" t="s">
        <v>190</v>
      </c>
    </row>
    <row r="15" spans="1:12" x14ac:dyDescent="0.25">
      <c r="A15" s="36" t="s">
        <v>10</v>
      </c>
      <c r="E15" s="20" t="s">
        <v>19</v>
      </c>
      <c r="G15" s="27" t="s">
        <v>10</v>
      </c>
      <c r="I15" s="20" t="s">
        <v>27</v>
      </c>
    </row>
    <row r="16" spans="1:12" x14ac:dyDescent="0.25">
      <c r="A16" s="20" t="s">
        <v>10</v>
      </c>
      <c r="E16" s="100" t="s">
        <v>19</v>
      </c>
      <c r="G16" s="27" t="s">
        <v>16</v>
      </c>
      <c r="I16" s="20" t="s">
        <v>27</v>
      </c>
    </row>
    <row r="17" spans="1:9" x14ac:dyDescent="0.25">
      <c r="A17" s="20" t="s">
        <v>10</v>
      </c>
      <c r="E17" s="98" t="s">
        <v>19</v>
      </c>
      <c r="G17" s="20" t="s">
        <v>19</v>
      </c>
      <c r="I17" s="20" t="s">
        <v>27</v>
      </c>
    </row>
    <row r="18" spans="1:9" x14ac:dyDescent="0.25">
      <c r="A18" s="20" t="s">
        <v>10</v>
      </c>
      <c r="E18" s="98" t="s">
        <v>19</v>
      </c>
      <c r="G18" s="20" t="s">
        <v>62</v>
      </c>
      <c r="I18" s="20" t="s">
        <v>178</v>
      </c>
    </row>
    <row r="19" spans="1:9" x14ac:dyDescent="0.25">
      <c r="A19" s="20" t="s">
        <v>10</v>
      </c>
      <c r="E19" s="98" t="s">
        <v>19</v>
      </c>
      <c r="G19" s="20" t="s">
        <v>10</v>
      </c>
      <c r="I19" s="20" t="s">
        <v>27</v>
      </c>
    </row>
    <row r="20" spans="1:9" x14ac:dyDescent="0.25">
      <c r="A20" s="20" t="s">
        <v>10</v>
      </c>
      <c r="E20" s="1">
        <v>19</v>
      </c>
      <c r="G20" s="20" t="s">
        <v>27</v>
      </c>
      <c r="I20" s="27" t="s">
        <v>178</v>
      </c>
    </row>
    <row r="21" spans="1:9" x14ac:dyDescent="0.25">
      <c r="A21" s="20" t="s">
        <v>16</v>
      </c>
      <c r="G21" s="20" t="s">
        <v>10</v>
      </c>
      <c r="I21" s="20" t="s">
        <v>27</v>
      </c>
    </row>
    <row r="22" spans="1:9" x14ac:dyDescent="0.25">
      <c r="A22" s="20" t="s">
        <v>10</v>
      </c>
      <c r="G22" s="20" t="s">
        <v>27</v>
      </c>
      <c r="I22" s="20" t="s">
        <v>27</v>
      </c>
    </row>
    <row r="23" spans="1:9" x14ac:dyDescent="0.25">
      <c r="A23" s="98" t="s">
        <v>10</v>
      </c>
      <c r="G23" s="20" t="s">
        <v>10</v>
      </c>
      <c r="I23" s="20" t="s">
        <v>178</v>
      </c>
    </row>
    <row r="24" spans="1:9" x14ac:dyDescent="0.25">
      <c r="A24" s="20" t="s">
        <v>10</v>
      </c>
      <c r="G24" s="20" t="s">
        <v>106</v>
      </c>
      <c r="I24" s="20" t="s">
        <v>178</v>
      </c>
    </row>
    <row r="25" spans="1:9" x14ac:dyDescent="0.25">
      <c r="A25" s="27" t="s">
        <v>16</v>
      </c>
      <c r="G25" s="20" t="s">
        <v>27</v>
      </c>
      <c r="I25" s="20" t="s">
        <v>27</v>
      </c>
    </row>
    <row r="26" spans="1:9" x14ac:dyDescent="0.25">
      <c r="A26" s="27" t="s">
        <v>10</v>
      </c>
      <c r="G26" s="20" t="s">
        <v>10</v>
      </c>
      <c r="I26" s="27" t="s">
        <v>27</v>
      </c>
    </row>
    <row r="27" spans="1:9" x14ac:dyDescent="0.25">
      <c r="A27" s="20" t="s">
        <v>10</v>
      </c>
      <c r="G27" s="20" t="s">
        <v>106</v>
      </c>
      <c r="I27" s="27" t="s">
        <v>27</v>
      </c>
    </row>
    <row r="28" spans="1:9" x14ac:dyDescent="0.25">
      <c r="A28" s="20" t="s">
        <v>16</v>
      </c>
      <c r="G28" s="36" t="s">
        <v>106</v>
      </c>
      <c r="I28" s="27" t="s">
        <v>178</v>
      </c>
    </row>
    <row r="29" spans="1:9" x14ac:dyDescent="0.25">
      <c r="A29" s="20" t="s">
        <v>10</v>
      </c>
      <c r="G29" s="36" t="s">
        <v>10</v>
      </c>
      <c r="I29" s="27" t="s">
        <v>27</v>
      </c>
    </row>
    <row r="30" spans="1:9" x14ac:dyDescent="0.25">
      <c r="A30" s="20" t="s">
        <v>16</v>
      </c>
      <c r="G30" s="36" t="s">
        <v>106</v>
      </c>
      <c r="I30" s="27" t="s">
        <v>558</v>
      </c>
    </row>
    <row r="31" spans="1:9" x14ac:dyDescent="0.25">
      <c r="A31" s="20" t="s">
        <v>10</v>
      </c>
      <c r="G31" s="36" t="s">
        <v>27</v>
      </c>
      <c r="I31" s="20" t="s">
        <v>27</v>
      </c>
    </row>
    <row r="32" spans="1:9" x14ac:dyDescent="0.25">
      <c r="A32" s="98" t="s">
        <v>10</v>
      </c>
      <c r="G32" s="36" t="s">
        <v>10</v>
      </c>
      <c r="I32" s="20" t="s">
        <v>27</v>
      </c>
    </row>
    <row r="33" spans="1:9" x14ac:dyDescent="0.25">
      <c r="A33" s="20" t="s">
        <v>10</v>
      </c>
      <c r="G33" s="20" t="s">
        <v>106</v>
      </c>
      <c r="I33" s="20" t="s">
        <v>27</v>
      </c>
    </row>
    <row r="34" spans="1:9" x14ac:dyDescent="0.25">
      <c r="A34" s="100" t="s">
        <v>10</v>
      </c>
      <c r="G34" s="20" t="s">
        <v>10</v>
      </c>
      <c r="I34" s="20" t="s">
        <v>27</v>
      </c>
    </row>
    <row r="35" spans="1:9" x14ac:dyDescent="0.25">
      <c r="A35" s="20" t="s">
        <v>10</v>
      </c>
      <c r="G35" s="20" t="s">
        <v>106</v>
      </c>
      <c r="I35" s="69" t="s">
        <v>178</v>
      </c>
    </row>
    <row r="36" spans="1:9" x14ac:dyDescent="0.25">
      <c r="A36" s="20" t="s">
        <v>10</v>
      </c>
      <c r="G36" s="20" t="s">
        <v>27</v>
      </c>
      <c r="I36" s="69" t="s">
        <v>178</v>
      </c>
    </row>
    <row r="37" spans="1:9" x14ac:dyDescent="0.25">
      <c r="A37" s="20" t="s">
        <v>10</v>
      </c>
      <c r="G37" s="20" t="s">
        <v>10</v>
      </c>
      <c r="I37" s="20" t="s">
        <v>27</v>
      </c>
    </row>
    <row r="38" spans="1:9" x14ac:dyDescent="0.25">
      <c r="A38" s="20" t="s">
        <v>16</v>
      </c>
      <c r="G38" s="20" t="s">
        <v>106</v>
      </c>
      <c r="I38" s="20" t="s">
        <v>27</v>
      </c>
    </row>
    <row r="39" spans="1:9" x14ac:dyDescent="0.25">
      <c r="A39" s="20" t="s">
        <v>10</v>
      </c>
      <c r="G39" s="20" t="s">
        <v>27</v>
      </c>
      <c r="I39" s="20" t="s">
        <v>178</v>
      </c>
    </row>
    <row r="40" spans="1:9" x14ac:dyDescent="0.25">
      <c r="A40" s="20" t="s">
        <v>10</v>
      </c>
      <c r="G40" s="20" t="s">
        <v>10</v>
      </c>
      <c r="I40" s="20" t="s">
        <v>27</v>
      </c>
    </row>
    <row r="41" spans="1:9" x14ac:dyDescent="0.25">
      <c r="A41" s="20" t="s">
        <v>10</v>
      </c>
      <c r="G41" s="20" t="s">
        <v>27</v>
      </c>
      <c r="I41" s="20" t="s">
        <v>409</v>
      </c>
    </row>
    <row r="42" spans="1:9" x14ac:dyDescent="0.25">
      <c r="A42" s="20" t="s">
        <v>10</v>
      </c>
      <c r="G42" s="20" t="s">
        <v>10</v>
      </c>
      <c r="I42" s="20" t="s">
        <v>412</v>
      </c>
    </row>
    <row r="43" spans="1:9" x14ac:dyDescent="0.25">
      <c r="A43" s="20" t="s">
        <v>555</v>
      </c>
      <c r="G43" s="20" t="s">
        <v>27</v>
      </c>
      <c r="I43" s="27" t="s">
        <v>559</v>
      </c>
    </row>
    <row r="44" spans="1:9" x14ac:dyDescent="0.25">
      <c r="A44" s="100" t="s">
        <v>10</v>
      </c>
      <c r="G44" s="20" t="s">
        <v>10</v>
      </c>
      <c r="I44" s="59" t="s">
        <v>412</v>
      </c>
    </row>
    <row r="45" spans="1:9" x14ac:dyDescent="0.25">
      <c r="A45" s="20" t="s">
        <v>10</v>
      </c>
      <c r="G45" s="20" t="s">
        <v>16</v>
      </c>
      <c r="I45" s="27" t="s">
        <v>27</v>
      </c>
    </row>
    <row r="46" spans="1:9" x14ac:dyDescent="0.25">
      <c r="A46" s="20" t="s">
        <v>10</v>
      </c>
      <c r="G46" s="20" t="s">
        <v>106</v>
      </c>
      <c r="I46">
        <v>45</v>
      </c>
    </row>
    <row r="47" spans="1:9" x14ac:dyDescent="0.25">
      <c r="A47" s="20" t="s">
        <v>10</v>
      </c>
      <c r="G47" s="20" t="s">
        <v>178</v>
      </c>
    </row>
    <row r="48" spans="1:9" x14ac:dyDescent="0.25">
      <c r="A48" s="103" t="s">
        <v>555</v>
      </c>
      <c r="G48" s="20" t="s">
        <v>10</v>
      </c>
    </row>
    <row r="49" spans="1:7" x14ac:dyDescent="0.25">
      <c r="A49" s="70" t="s">
        <v>10</v>
      </c>
      <c r="G49" s="98" t="s">
        <v>10</v>
      </c>
    </row>
    <row r="50" spans="1:7" x14ac:dyDescent="0.25">
      <c r="A50" s="20" t="s">
        <v>10</v>
      </c>
      <c r="G50" s="20" t="s">
        <v>106</v>
      </c>
    </row>
    <row r="51" spans="1:7" x14ac:dyDescent="0.25">
      <c r="A51" s="20" t="s">
        <v>10</v>
      </c>
      <c r="G51" s="20" t="s">
        <v>178</v>
      </c>
    </row>
    <row r="52" spans="1:7" x14ac:dyDescent="0.25">
      <c r="A52" s="20" t="s">
        <v>10</v>
      </c>
      <c r="G52" s="20" t="s">
        <v>10</v>
      </c>
    </row>
    <row r="53" spans="1:7" x14ac:dyDescent="0.25">
      <c r="A53" s="20" t="s">
        <v>10</v>
      </c>
      <c r="G53" s="27" t="s">
        <v>190</v>
      </c>
    </row>
    <row r="54" spans="1:7" x14ac:dyDescent="0.25">
      <c r="A54" s="20" t="s">
        <v>10</v>
      </c>
      <c r="G54" s="27" t="s">
        <v>16</v>
      </c>
    </row>
    <row r="55" spans="1:7" x14ac:dyDescent="0.25">
      <c r="A55" s="27" t="s">
        <v>10</v>
      </c>
      <c r="G55" s="27" t="s">
        <v>10</v>
      </c>
    </row>
    <row r="56" spans="1:7" x14ac:dyDescent="0.25">
      <c r="A56" s="20" t="s">
        <v>10</v>
      </c>
      <c r="G56" s="20" t="s">
        <v>27</v>
      </c>
    </row>
    <row r="57" spans="1:7" x14ac:dyDescent="0.25">
      <c r="A57" s="20" t="s">
        <v>10</v>
      </c>
      <c r="G57" s="20" t="s">
        <v>10</v>
      </c>
    </row>
    <row r="58" spans="1:7" x14ac:dyDescent="0.25">
      <c r="A58" s="20" t="s">
        <v>10</v>
      </c>
      <c r="G58" s="20" t="s">
        <v>19</v>
      </c>
    </row>
    <row r="59" spans="1:7" x14ac:dyDescent="0.25">
      <c r="A59" s="20" t="s">
        <v>10</v>
      </c>
      <c r="G59" s="20" t="s">
        <v>27</v>
      </c>
    </row>
    <row r="60" spans="1:7" x14ac:dyDescent="0.25">
      <c r="A60" s="20" t="s">
        <v>10</v>
      </c>
      <c r="G60" s="20" t="s">
        <v>16</v>
      </c>
    </row>
    <row r="61" spans="1:7" x14ac:dyDescent="0.25">
      <c r="A61" s="69" t="s">
        <v>10</v>
      </c>
      <c r="G61" s="20" t="s">
        <v>10</v>
      </c>
    </row>
    <row r="62" spans="1:7" x14ac:dyDescent="0.25">
      <c r="A62" s="20" t="s">
        <v>10</v>
      </c>
      <c r="G62" s="20" t="s">
        <v>27</v>
      </c>
    </row>
    <row r="63" spans="1:7" x14ac:dyDescent="0.25">
      <c r="A63" s="27" t="s">
        <v>16</v>
      </c>
      <c r="G63" s="20" t="s">
        <v>16</v>
      </c>
    </row>
    <row r="64" spans="1:7" x14ac:dyDescent="0.25">
      <c r="A64">
        <v>63</v>
      </c>
      <c r="G64" s="20" t="s">
        <v>10</v>
      </c>
    </row>
    <row r="65" spans="3:7" x14ac:dyDescent="0.25">
      <c r="G65" s="98" t="s">
        <v>10</v>
      </c>
    </row>
    <row r="66" spans="3:7" x14ac:dyDescent="0.25">
      <c r="G66" s="20" t="s">
        <v>106</v>
      </c>
    </row>
    <row r="67" spans="3:7" x14ac:dyDescent="0.25">
      <c r="G67" s="20" t="s">
        <v>178</v>
      </c>
    </row>
    <row r="68" spans="3:7" x14ac:dyDescent="0.25">
      <c r="G68" s="20" t="s">
        <v>10</v>
      </c>
    </row>
    <row r="69" spans="3:7" x14ac:dyDescent="0.25">
      <c r="G69" s="100" t="s">
        <v>10</v>
      </c>
    </row>
    <row r="70" spans="3:7" x14ac:dyDescent="0.25">
      <c r="G70" s="20" t="s">
        <v>10</v>
      </c>
    </row>
    <row r="71" spans="3:7" x14ac:dyDescent="0.25">
      <c r="G71" s="20" t="s">
        <v>10</v>
      </c>
    </row>
    <row r="72" spans="3:7" x14ac:dyDescent="0.25">
      <c r="G72" s="20" t="s">
        <v>27</v>
      </c>
    </row>
    <row r="73" spans="3:7" x14ac:dyDescent="0.25">
      <c r="C73">
        <f>A64+B4+C13+D12+E20+F3+H2+I46</f>
        <v>156</v>
      </c>
      <c r="G73" s="20" t="s">
        <v>10</v>
      </c>
    </row>
    <row r="74" spans="3:7" x14ac:dyDescent="0.25">
      <c r="G74" s="27" t="s">
        <v>106</v>
      </c>
    </row>
    <row r="75" spans="3:7" x14ac:dyDescent="0.25">
      <c r="G75" s="27" t="s">
        <v>178</v>
      </c>
    </row>
    <row r="76" spans="3:7" x14ac:dyDescent="0.25">
      <c r="G76" s="20" t="s">
        <v>16</v>
      </c>
    </row>
    <row r="77" spans="3:7" x14ac:dyDescent="0.25">
      <c r="G77" s="20" t="s">
        <v>27</v>
      </c>
    </row>
    <row r="78" spans="3:7" x14ac:dyDescent="0.25">
      <c r="G78" s="20" t="s">
        <v>10</v>
      </c>
    </row>
    <row r="79" spans="3:7" x14ac:dyDescent="0.25">
      <c r="G79" s="20" t="s">
        <v>27</v>
      </c>
    </row>
    <row r="80" spans="3:7" x14ac:dyDescent="0.25">
      <c r="G80" s="20" t="s">
        <v>10</v>
      </c>
    </row>
    <row r="81" spans="7:7" x14ac:dyDescent="0.25">
      <c r="G81" s="20" t="s">
        <v>178</v>
      </c>
    </row>
    <row r="82" spans="7:7" x14ac:dyDescent="0.25">
      <c r="G82" s="20" t="s">
        <v>10</v>
      </c>
    </row>
    <row r="83" spans="7:7" x14ac:dyDescent="0.25">
      <c r="G83" s="20" t="s">
        <v>178</v>
      </c>
    </row>
    <row r="84" spans="7:7" x14ac:dyDescent="0.25">
      <c r="G84" s="20" t="s">
        <v>10</v>
      </c>
    </row>
    <row r="85" spans="7:7" x14ac:dyDescent="0.25">
      <c r="G85" s="20" t="s">
        <v>27</v>
      </c>
    </row>
    <row r="86" spans="7:7" x14ac:dyDescent="0.25">
      <c r="G86" s="27" t="s">
        <v>27</v>
      </c>
    </row>
    <row r="87" spans="7:7" x14ac:dyDescent="0.25">
      <c r="G87" s="27" t="s">
        <v>27</v>
      </c>
    </row>
    <row r="88" spans="7:7" x14ac:dyDescent="0.25">
      <c r="G88" s="27" t="s">
        <v>178</v>
      </c>
    </row>
    <row r="89" spans="7:7" x14ac:dyDescent="0.25">
      <c r="G89" s="27" t="s">
        <v>27</v>
      </c>
    </row>
    <row r="90" spans="7:7" x14ac:dyDescent="0.25">
      <c r="G90" s="27" t="s">
        <v>558</v>
      </c>
    </row>
    <row r="91" spans="7:7" x14ac:dyDescent="0.25">
      <c r="G91" s="20" t="s">
        <v>555</v>
      </c>
    </row>
    <row r="92" spans="7:7" x14ac:dyDescent="0.25">
      <c r="G92" s="100" t="s">
        <v>10</v>
      </c>
    </row>
    <row r="93" spans="7:7" x14ac:dyDescent="0.25">
      <c r="G93" s="20" t="s">
        <v>27</v>
      </c>
    </row>
    <row r="94" spans="7:7" x14ac:dyDescent="0.25">
      <c r="G94" s="20" t="s">
        <v>27</v>
      </c>
    </row>
    <row r="95" spans="7:7" x14ac:dyDescent="0.25">
      <c r="G95" s="20" t="s">
        <v>10</v>
      </c>
    </row>
    <row r="96" spans="7:7" x14ac:dyDescent="0.25">
      <c r="G96" s="69" t="s">
        <v>300</v>
      </c>
    </row>
    <row r="97" spans="7:7" x14ac:dyDescent="0.25">
      <c r="G97" s="20" t="s">
        <v>300</v>
      </c>
    </row>
    <row r="98" spans="7:7" x14ac:dyDescent="0.25">
      <c r="G98" s="55" t="s">
        <v>300</v>
      </c>
    </row>
    <row r="99" spans="7:7" x14ac:dyDescent="0.25">
      <c r="G99" s="55" t="s">
        <v>300</v>
      </c>
    </row>
    <row r="100" spans="7:7" x14ac:dyDescent="0.25">
      <c r="G100" s="20" t="s">
        <v>300</v>
      </c>
    </row>
    <row r="101" spans="7:7" x14ac:dyDescent="0.25">
      <c r="G101" s="55" t="s">
        <v>300</v>
      </c>
    </row>
    <row r="102" spans="7:7" x14ac:dyDescent="0.25">
      <c r="G102" s="20" t="s">
        <v>10</v>
      </c>
    </row>
    <row r="103" spans="7:7" x14ac:dyDescent="0.25">
      <c r="G103" s="20" t="s">
        <v>10</v>
      </c>
    </row>
    <row r="104" spans="7:7" x14ac:dyDescent="0.25">
      <c r="G104" s="20" t="s">
        <v>300</v>
      </c>
    </row>
    <row r="105" spans="7:7" x14ac:dyDescent="0.25">
      <c r="G105" s="20" t="s">
        <v>27</v>
      </c>
    </row>
    <row r="106" spans="7:7" x14ac:dyDescent="0.25">
      <c r="G106" s="103" t="s">
        <v>555</v>
      </c>
    </row>
    <row r="107" spans="7:7" x14ac:dyDescent="0.25">
      <c r="G107" s="70" t="s">
        <v>300</v>
      </c>
    </row>
    <row r="108" spans="7:7" x14ac:dyDescent="0.25">
      <c r="G108" s="70" t="s">
        <v>10</v>
      </c>
    </row>
    <row r="109" spans="7:7" x14ac:dyDescent="0.25">
      <c r="G109" s="20" t="s">
        <v>300</v>
      </c>
    </row>
    <row r="110" spans="7:7" x14ac:dyDescent="0.25">
      <c r="G110" s="69" t="s">
        <v>300</v>
      </c>
    </row>
    <row r="111" spans="7:7" x14ac:dyDescent="0.25">
      <c r="G111" s="20" t="s">
        <v>10</v>
      </c>
    </row>
    <row r="112" spans="7:7" x14ac:dyDescent="0.25">
      <c r="G112" s="20" t="s">
        <v>300</v>
      </c>
    </row>
    <row r="113" spans="7:7" x14ac:dyDescent="0.25">
      <c r="G113" s="20" t="s">
        <v>27</v>
      </c>
    </row>
    <row r="114" spans="7:7" x14ac:dyDescent="0.25">
      <c r="G114" s="69" t="s">
        <v>178</v>
      </c>
    </row>
    <row r="115" spans="7:7" x14ac:dyDescent="0.25">
      <c r="G115" s="69" t="s">
        <v>178</v>
      </c>
    </row>
    <row r="116" spans="7:7" x14ac:dyDescent="0.25">
      <c r="G116" s="20" t="s">
        <v>27</v>
      </c>
    </row>
    <row r="117" spans="7:7" x14ac:dyDescent="0.25">
      <c r="G117" s="20" t="s">
        <v>10</v>
      </c>
    </row>
    <row r="118" spans="7:7" x14ac:dyDescent="0.25">
      <c r="G118" s="20" t="s">
        <v>106</v>
      </c>
    </row>
    <row r="119" spans="7:7" x14ac:dyDescent="0.25">
      <c r="G119" s="20" t="s">
        <v>27</v>
      </c>
    </row>
    <row r="120" spans="7:7" x14ac:dyDescent="0.25">
      <c r="G120" s="20" t="s">
        <v>10</v>
      </c>
    </row>
    <row r="121" spans="7:7" x14ac:dyDescent="0.25">
      <c r="G121" s="20" t="s">
        <v>19</v>
      </c>
    </row>
    <row r="122" spans="7:7" x14ac:dyDescent="0.25">
      <c r="G122" s="20" t="s">
        <v>178</v>
      </c>
    </row>
    <row r="123" spans="7:7" x14ac:dyDescent="0.25">
      <c r="G123" s="20" t="s">
        <v>19</v>
      </c>
    </row>
    <row r="124" spans="7:7" x14ac:dyDescent="0.25">
      <c r="G124" s="20" t="s">
        <v>19</v>
      </c>
    </row>
    <row r="125" spans="7:7" x14ac:dyDescent="0.25">
      <c r="G125" s="20" t="s">
        <v>19</v>
      </c>
    </row>
    <row r="126" spans="7:7" x14ac:dyDescent="0.25">
      <c r="G126" s="20" t="s">
        <v>19</v>
      </c>
    </row>
    <row r="127" spans="7:7" x14ac:dyDescent="0.25">
      <c r="G127" s="20" t="s">
        <v>19</v>
      </c>
    </row>
    <row r="128" spans="7:7" x14ac:dyDescent="0.25">
      <c r="G128" s="98" t="s">
        <v>19</v>
      </c>
    </row>
    <row r="129" spans="7:7" x14ac:dyDescent="0.25">
      <c r="G129" s="98" t="s">
        <v>19</v>
      </c>
    </row>
    <row r="130" spans="7:7" x14ac:dyDescent="0.25">
      <c r="G130" s="20" t="s">
        <v>19</v>
      </c>
    </row>
    <row r="131" spans="7:7" x14ac:dyDescent="0.25">
      <c r="G131" s="98" t="s">
        <v>19</v>
      </c>
    </row>
    <row r="132" spans="7:7" x14ac:dyDescent="0.25">
      <c r="G132" s="20" t="s">
        <v>382</v>
      </c>
    </row>
    <row r="133" spans="7:7" x14ac:dyDescent="0.25">
      <c r="G133" s="20" t="s">
        <v>556</v>
      </c>
    </row>
    <row r="134" spans="7:7" x14ac:dyDescent="0.25">
      <c r="G134" s="20" t="s">
        <v>382</v>
      </c>
    </row>
    <row r="135" spans="7:7" x14ac:dyDescent="0.25">
      <c r="G135" s="20" t="s">
        <v>19</v>
      </c>
    </row>
    <row r="136" spans="7:7" x14ac:dyDescent="0.25">
      <c r="G136" s="20" t="s">
        <v>27</v>
      </c>
    </row>
    <row r="137" spans="7:7" x14ac:dyDescent="0.25">
      <c r="G137" s="20" t="s">
        <v>10</v>
      </c>
    </row>
    <row r="138" spans="7:7" x14ac:dyDescent="0.25">
      <c r="G138" s="20" t="s">
        <v>409</v>
      </c>
    </row>
    <row r="139" spans="7:7" x14ac:dyDescent="0.25">
      <c r="G139" s="20" t="s">
        <v>412</v>
      </c>
    </row>
    <row r="140" spans="7:7" x14ac:dyDescent="0.25">
      <c r="G140" s="20" t="s">
        <v>10</v>
      </c>
    </row>
    <row r="141" spans="7:7" x14ac:dyDescent="0.25">
      <c r="G141" s="27" t="s">
        <v>559</v>
      </c>
    </row>
    <row r="142" spans="7:7" x14ac:dyDescent="0.25">
      <c r="G142" s="59" t="s">
        <v>412</v>
      </c>
    </row>
    <row r="143" spans="7:7" x14ac:dyDescent="0.25">
      <c r="G143" s="27" t="s">
        <v>27</v>
      </c>
    </row>
    <row r="144" spans="7:7" x14ac:dyDescent="0.25">
      <c r="G144" s="27" t="s">
        <v>10</v>
      </c>
    </row>
    <row r="145" spans="7:7" x14ac:dyDescent="0.25">
      <c r="G145" s="20" t="s">
        <v>10</v>
      </c>
    </row>
    <row r="146" spans="7:7" x14ac:dyDescent="0.25">
      <c r="G146" s="20" t="s">
        <v>10</v>
      </c>
    </row>
    <row r="147" spans="7:7" x14ac:dyDescent="0.25">
      <c r="G147" s="20" t="s">
        <v>10</v>
      </c>
    </row>
    <row r="148" spans="7:7" x14ac:dyDescent="0.25">
      <c r="G148" s="20" t="s">
        <v>10</v>
      </c>
    </row>
    <row r="149" spans="7:7" x14ac:dyDescent="0.25">
      <c r="G149" s="20" t="s">
        <v>10</v>
      </c>
    </row>
    <row r="150" spans="7:7" x14ac:dyDescent="0.25">
      <c r="G150" s="69" t="s">
        <v>10</v>
      </c>
    </row>
    <row r="151" spans="7:7" x14ac:dyDescent="0.25">
      <c r="G151" s="20" t="s">
        <v>10</v>
      </c>
    </row>
    <row r="152" spans="7:7" x14ac:dyDescent="0.25">
      <c r="G152" s="27" t="s">
        <v>16</v>
      </c>
    </row>
    <row r="153" spans="7:7" x14ac:dyDescent="0.25">
      <c r="G153" s="100" t="s">
        <v>19</v>
      </c>
    </row>
    <row r="154" spans="7:7" x14ac:dyDescent="0.25">
      <c r="G154" s="98" t="s">
        <v>19</v>
      </c>
    </row>
    <row r="155" spans="7:7" x14ac:dyDescent="0.25">
      <c r="G155" s="98" t="s">
        <v>19</v>
      </c>
    </row>
    <row r="156" spans="7:7" x14ac:dyDescent="0.25">
      <c r="G156" s="98" t="s">
        <v>19</v>
      </c>
    </row>
    <row r="157" spans="7:7" x14ac:dyDescent="0.25">
      <c r="G157">
        <v>156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9"/>
  <sheetViews>
    <sheetView topLeftCell="A37" workbookViewId="0">
      <selection activeCell="H25" sqref="H25"/>
    </sheetView>
  </sheetViews>
  <sheetFormatPr defaultColWidth="9.140625" defaultRowHeight="15" x14ac:dyDescent="0.25"/>
  <cols>
    <col min="1" max="1" width="28.7109375" customWidth="1"/>
    <col min="2" max="2" width="14.7109375" customWidth="1"/>
    <col min="3" max="3" width="20.140625" style="2" customWidth="1"/>
    <col min="4" max="4" width="9.140625" style="2"/>
    <col min="5" max="5" width="9.140625" style="2" customWidth="1"/>
    <col min="6" max="16384" width="9.140625" style="2"/>
  </cols>
  <sheetData>
    <row r="1" spans="1:9" ht="15.75" thickBot="1" x14ac:dyDescent="0.3">
      <c r="A1" s="110" t="s">
        <v>0</v>
      </c>
      <c r="B1" s="111" t="s">
        <v>545</v>
      </c>
      <c r="C1" s="112" t="s">
        <v>4</v>
      </c>
      <c r="D1" s="113" t="s">
        <v>600</v>
      </c>
      <c r="F1" s="499" t="s">
        <v>554</v>
      </c>
      <c r="G1" s="500"/>
      <c r="H1" s="501"/>
    </row>
    <row r="2" spans="1:9" ht="15.75" thickBot="1" x14ac:dyDescent="0.3">
      <c r="A2" s="171" t="s">
        <v>8</v>
      </c>
      <c r="B2" s="172" t="s">
        <v>9</v>
      </c>
      <c r="C2" s="173" t="s">
        <v>12</v>
      </c>
      <c r="D2" s="174">
        <v>98.19</v>
      </c>
      <c r="F2" s="502" t="s">
        <v>600</v>
      </c>
      <c r="G2" s="503"/>
      <c r="H2" s="504"/>
    </row>
    <row r="3" spans="1:9" ht="15.75" thickBot="1" x14ac:dyDescent="0.3">
      <c r="A3" s="175" t="s">
        <v>17</v>
      </c>
      <c r="B3" s="176" t="s">
        <v>18</v>
      </c>
      <c r="C3" s="177" t="s">
        <v>12</v>
      </c>
      <c r="D3" s="178">
        <v>97.727999999999994</v>
      </c>
      <c r="F3" s="6" t="s">
        <v>546</v>
      </c>
      <c r="G3" s="7" t="s">
        <v>547</v>
      </c>
      <c r="H3" s="8" t="s">
        <v>548</v>
      </c>
    </row>
    <row r="4" spans="1:9" x14ac:dyDescent="0.25">
      <c r="A4" s="179" t="s">
        <v>47</v>
      </c>
      <c r="B4" s="180" t="s">
        <v>48</v>
      </c>
      <c r="C4" s="181" t="s">
        <v>12</v>
      </c>
      <c r="D4" s="182">
        <v>98.328999999999994</v>
      </c>
      <c r="F4" s="9">
        <v>10</v>
      </c>
      <c r="G4" s="10">
        <v>0</v>
      </c>
      <c r="H4" s="3">
        <f t="shared" ref="H4:H13" si="0">G4/G$16</f>
        <v>0</v>
      </c>
    </row>
    <row r="5" spans="1:9" x14ac:dyDescent="0.25">
      <c r="A5" s="179" t="s">
        <v>64</v>
      </c>
      <c r="B5" s="180" t="s">
        <v>65</v>
      </c>
      <c r="C5" s="181" t="s">
        <v>12</v>
      </c>
      <c r="D5" s="182">
        <v>78.552999999999997</v>
      </c>
      <c r="F5" s="11">
        <v>20</v>
      </c>
      <c r="G5" s="12">
        <v>0</v>
      </c>
      <c r="H5" s="4">
        <f t="shared" si="0"/>
        <v>0</v>
      </c>
    </row>
    <row r="6" spans="1:9" x14ac:dyDescent="0.25">
      <c r="A6" s="179" t="s">
        <v>608</v>
      </c>
      <c r="B6" s="180" t="s">
        <v>609</v>
      </c>
      <c r="C6" s="181" t="s">
        <v>12</v>
      </c>
      <c r="D6" s="183"/>
      <c r="F6" s="11">
        <v>30</v>
      </c>
      <c r="G6" s="12">
        <v>2</v>
      </c>
      <c r="H6" s="4">
        <f t="shared" si="0"/>
        <v>3.6363636363636362E-2</v>
      </c>
    </row>
    <row r="7" spans="1:9" x14ac:dyDescent="0.25">
      <c r="A7" s="179" t="s">
        <v>95</v>
      </c>
      <c r="B7" s="180" t="s">
        <v>96</v>
      </c>
      <c r="C7" s="181" t="s">
        <v>12</v>
      </c>
      <c r="D7" s="182">
        <v>98.364000000000004</v>
      </c>
      <c r="F7" s="11">
        <v>40</v>
      </c>
      <c r="G7" s="12">
        <v>0</v>
      </c>
      <c r="H7" s="4">
        <f t="shared" si="0"/>
        <v>0</v>
      </c>
    </row>
    <row r="8" spans="1:9" x14ac:dyDescent="0.25">
      <c r="A8" s="179" t="s">
        <v>104</v>
      </c>
      <c r="B8" s="184" t="s">
        <v>105</v>
      </c>
      <c r="C8" s="181" t="s">
        <v>12</v>
      </c>
      <c r="D8" s="182">
        <v>98.347999999999999</v>
      </c>
      <c r="F8" s="11">
        <v>50</v>
      </c>
      <c r="G8" s="12">
        <v>0</v>
      </c>
      <c r="H8" s="4">
        <f t="shared" si="0"/>
        <v>0</v>
      </c>
    </row>
    <row r="9" spans="1:9" x14ac:dyDescent="0.25">
      <c r="A9" s="185" t="s">
        <v>107</v>
      </c>
      <c r="B9" s="186" t="s">
        <v>108</v>
      </c>
      <c r="C9" s="181" t="s">
        <v>12</v>
      </c>
      <c r="D9" s="182">
        <v>98.36</v>
      </c>
      <c r="F9" s="11">
        <v>60</v>
      </c>
      <c r="G9" s="12">
        <v>0</v>
      </c>
      <c r="H9" s="4">
        <f t="shared" si="0"/>
        <v>0</v>
      </c>
    </row>
    <row r="10" spans="1:9" x14ac:dyDescent="0.25">
      <c r="A10" s="185" t="s">
        <v>112</v>
      </c>
      <c r="B10" s="187" t="s">
        <v>113</v>
      </c>
      <c r="C10" s="181" t="s">
        <v>12</v>
      </c>
      <c r="D10" s="182"/>
      <c r="F10" s="11">
        <v>70</v>
      </c>
      <c r="G10" s="12">
        <v>0</v>
      </c>
      <c r="H10" s="4">
        <f t="shared" si="0"/>
        <v>0</v>
      </c>
    </row>
    <row r="11" spans="1:9" x14ac:dyDescent="0.25">
      <c r="A11" s="185" t="s">
        <v>120</v>
      </c>
      <c r="B11" s="186" t="s">
        <v>121</v>
      </c>
      <c r="C11" s="181" t="s">
        <v>12</v>
      </c>
      <c r="D11" s="182"/>
      <c r="F11" s="11">
        <v>80</v>
      </c>
      <c r="G11" s="12">
        <v>1</v>
      </c>
      <c r="H11" s="4">
        <f t="shared" si="0"/>
        <v>1.8181818181818181E-2</v>
      </c>
    </row>
    <row r="12" spans="1:9" x14ac:dyDescent="0.25">
      <c r="A12" s="188" t="s">
        <v>127</v>
      </c>
      <c r="B12" s="189" t="s">
        <v>128</v>
      </c>
      <c r="C12" s="190" t="s">
        <v>12</v>
      </c>
      <c r="D12" s="182"/>
      <c r="F12" s="13">
        <v>90</v>
      </c>
      <c r="G12" s="12">
        <v>4</v>
      </c>
      <c r="H12" s="4">
        <f t="shared" si="0"/>
        <v>7.2727272727272724E-2</v>
      </c>
    </row>
    <row r="13" spans="1:9" x14ac:dyDescent="0.25">
      <c r="A13" s="191" t="s">
        <v>131</v>
      </c>
      <c r="B13" s="189" t="s">
        <v>132</v>
      </c>
      <c r="C13" s="192" t="s">
        <v>12</v>
      </c>
      <c r="D13" s="182">
        <v>98.347999999999999</v>
      </c>
      <c r="F13" s="14">
        <v>100</v>
      </c>
      <c r="G13" s="15">
        <v>39</v>
      </c>
      <c r="H13" s="4">
        <f t="shared" si="0"/>
        <v>0.70909090909090911</v>
      </c>
    </row>
    <row r="14" spans="1:9" ht="30" x14ac:dyDescent="0.25">
      <c r="A14" s="185" t="s">
        <v>175</v>
      </c>
      <c r="B14" s="186" t="s">
        <v>177</v>
      </c>
      <c r="C14" s="181" t="s">
        <v>12</v>
      </c>
      <c r="D14" s="182">
        <v>98.275999999999996</v>
      </c>
      <c r="F14" s="14" t="s">
        <v>549</v>
      </c>
      <c r="G14" s="15">
        <v>0</v>
      </c>
      <c r="H14" s="4">
        <f t="shared" ref="H14" si="1">G14/G$16</f>
        <v>0</v>
      </c>
    </row>
    <row r="15" spans="1:9" ht="21" customHeight="1" x14ac:dyDescent="0.25">
      <c r="A15" s="179" t="s">
        <v>183</v>
      </c>
      <c r="B15" s="193" t="s">
        <v>184</v>
      </c>
      <c r="C15" s="181" t="s">
        <v>12</v>
      </c>
      <c r="D15" s="182">
        <v>98.18</v>
      </c>
      <c r="F15" s="14" t="s">
        <v>550</v>
      </c>
      <c r="G15" s="15">
        <f>COUNTBLANK(D2:D56)</f>
        <v>9</v>
      </c>
      <c r="H15" s="4">
        <f t="shared" ref="H15" si="2">G15/G$16</f>
        <v>0.16363636363636364</v>
      </c>
    </row>
    <row r="16" spans="1:9" ht="15.75" thickBot="1" x14ac:dyDescent="0.3">
      <c r="A16" s="179" t="s">
        <v>179</v>
      </c>
      <c r="B16" s="194" t="s">
        <v>189</v>
      </c>
      <c r="C16" s="181" t="s">
        <v>12</v>
      </c>
      <c r="D16" s="182">
        <v>90.611000000000004</v>
      </c>
      <c r="F16" s="16" t="s">
        <v>551</v>
      </c>
      <c r="G16" s="17">
        <f>SUM(G4:G15)</f>
        <v>55</v>
      </c>
      <c r="H16" s="5">
        <f>SUM(H4:H15)</f>
        <v>1</v>
      </c>
      <c r="I16" s="210"/>
    </row>
    <row r="17" spans="1:11" x14ac:dyDescent="0.25">
      <c r="A17" s="179" t="s">
        <v>191</v>
      </c>
      <c r="B17" s="180" t="s">
        <v>192</v>
      </c>
      <c r="C17" s="181" t="s">
        <v>12</v>
      </c>
      <c r="D17" s="182">
        <v>98.36</v>
      </c>
    </row>
    <row r="18" spans="1:11" ht="15.75" thickBot="1" x14ac:dyDescent="0.3">
      <c r="A18" s="179" t="s">
        <v>199</v>
      </c>
      <c r="B18" s="184" t="s">
        <v>200</v>
      </c>
      <c r="C18" s="181" t="s">
        <v>12</v>
      </c>
      <c r="D18" s="182">
        <v>98.06</v>
      </c>
    </row>
    <row r="19" spans="1:11" ht="15.75" thickBot="1" x14ac:dyDescent="0.3">
      <c r="A19" s="179" t="s">
        <v>201</v>
      </c>
      <c r="B19" s="172" t="s">
        <v>202</v>
      </c>
      <c r="C19" s="181" t="s">
        <v>12</v>
      </c>
      <c r="D19" s="182">
        <v>98.275999999999996</v>
      </c>
    </row>
    <row r="20" spans="1:11" ht="15.75" thickBot="1" x14ac:dyDescent="0.3">
      <c r="A20" s="179" t="s">
        <v>208</v>
      </c>
      <c r="B20" s="172" t="s">
        <v>209</v>
      </c>
      <c r="C20" s="181" t="s">
        <v>12</v>
      </c>
      <c r="D20" s="183"/>
    </row>
    <row r="21" spans="1:11" ht="15.75" thickBot="1" x14ac:dyDescent="0.3">
      <c r="A21" s="179" t="s">
        <v>212</v>
      </c>
      <c r="B21" s="172" t="s">
        <v>214</v>
      </c>
      <c r="C21" s="181" t="s">
        <v>12</v>
      </c>
      <c r="D21" s="182">
        <v>97.935000000000002</v>
      </c>
      <c r="F21" s="116"/>
      <c r="G21" s="116"/>
      <c r="H21" s="116"/>
      <c r="I21" s="116"/>
      <c r="J21" s="116"/>
      <c r="K21" s="116"/>
    </row>
    <row r="22" spans="1:11" ht="15.75" thickBot="1" x14ac:dyDescent="0.3">
      <c r="A22" s="179" t="s">
        <v>219</v>
      </c>
      <c r="B22" s="195" t="s">
        <v>220</v>
      </c>
      <c r="C22" s="181" t="s">
        <v>12</v>
      </c>
      <c r="D22" s="182">
        <v>90.007000000000005</v>
      </c>
      <c r="F22" s="116"/>
      <c r="G22" s="117"/>
      <c r="H22" s="117"/>
      <c r="I22" s="116"/>
      <c r="J22" s="116"/>
      <c r="K22" s="116"/>
    </row>
    <row r="23" spans="1:11" x14ac:dyDescent="0.25">
      <c r="A23" s="179" t="s">
        <v>223</v>
      </c>
      <c r="B23" s="193" t="s">
        <v>224</v>
      </c>
      <c r="C23" s="181" t="s">
        <v>12</v>
      </c>
      <c r="D23" s="182">
        <v>98.335999999999999</v>
      </c>
      <c r="F23" s="116"/>
      <c r="G23" s="114"/>
      <c r="H23" s="115"/>
      <c r="I23" s="116"/>
      <c r="J23" s="116"/>
      <c r="K23" s="116"/>
    </row>
    <row r="24" spans="1:11" ht="15.75" thickBot="1" x14ac:dyDescent="0.3">
      <c r="A24" s="179" t="s">
        <v>264</v>
      </c>
      <c r="B24" s="194" t="s">
        <v>265</v>
      </c>
      <c r="C24" s="181" t="s">
        <v>12</v>
      </c>
      <c r="D24" s="182">
        <v>80.698999999999998</v>
      </c>
      <c r="F24" s="116"/>
      <c r="G24" s="114"/>
      <c r="H24" s="115"/>
      <c r="I24" s="116"/>
      <c r="J24" s="116"/>
      <c r="K24" s="116"/>
    </row>
    <row r="25" spans="1:11" ht="15.75" thickBot="1" x14ac:dyDescent="0.3">
      <c r="A25" s="179" t="s">
        <v>270</v>
      </c>
      <c r="B25" s="195" t="s">
        <v>271</v>
      </c>
      <c r="C25" s="181" t="s">
        <v>12</v>
      </c>
      <c r="D25" s="182">
        <v>95.977000000000004</v>
      </c>
      <c r="F25" s="116"/>
      <c r="G25" s="114"/>
      <c r="H25" s="115"/>
      <c r="I25" s="116"/>
      <c r="J25" s="116"/>
      <c r="K25" s="116"/>
    </row>
    <row r="26" spans="1:11" ht="15.75" thickBot="1" x14ac:dyDescent="0.3">
      <c r="A26" s="179" t="s">
        <v>276</v>
      </c>
      <c r="B26" s="172" t="s">
        <v>277</v>
      </c>
      <c r="C26" s="181" t="s">
        <v>12</v>
      </c>
      <c r="D26" s="182">
        <v>98.168000000000006</v>
      </c>
      <c r="F26" s="116"/>
      <c r="G26" s="114"/>
      <c r="H26" s="115"/>
      <c r="I26" s="116"/>
      <c r="J26" s="116"/>
      <c r="K26" s="116"/>
    </row>
    <row r="27" spans="1:11" ht="15.75" thickBot="1" x14ac:dyDescent="0.3">
      <c r="A27" s="179" t="s">
        <v>287</v>
      </c>
      <c r="B27" s="172" t="s">
        <v>290</v>
      </c>
      <c r="C27" s="181" t="s">
        <v>12</v>
      </c>
      <c r="D27" s="183">
        <v>98.99</v>
      </c>
      <c r="F27" s="116"/>
      <c r="G27" s="114"/>
      <c r="H27" s="115"/>
      <c r="I27" s="116"/>
      <c r="J27" s="116"/>
      <c r="K27" s="116"/>
    </row>
    <row r="28" spans="1:11" x14ac:dyDescent="0.25">
      <c r="A28" s="179" t="s">
        <v>292</v>
      </c>
      <c r="B28" s="180" t="s">
        <v>294</v>
      </c>
      <c r="C28" s="181" t="s">
        <v>12</v>
      </c>
      <c r="D28" s="182">
        <v>97.816000000000003</v>
      </c>
      <c r="F28" s="116"/>
      <c r="G28" s="114"/>
      <c r="H28" s="115"/>
      <c r="I28" s="116"/>
      <c r="J28" s="116"/>
      <c r="K28" s="116"/>
    </row>
    <row r="29" spans="1:11" ht="15.75" thickBot="1" x14ac:dyDescent="0.3">
      <c r="A29" s="179" t="s">
        <v>295</v>
      </c>
      <c r="B29" s="196" t="s">
        <v>296</v>
      </c>
      <c r="C29" s="181" t="s">
        <v>12</v>
      </c>
      <c r="D29" s="182">
        <v>87.78</v>
      </c>
      <c r="F29" s="116"/>
      <c r="G29" s="114"/>
      <c r="H29" s="115"/>
      <c r="I29" s="116"/>
      <c r="J29" s="116"/>
      <c r="K29" s="116"/>
    </row>
    <row r="30" spans="1:11" ht="15.75" thickBot="1" x14ac:dyDescent="0.3">
      <c r="A30" s="197" t="s">
        <v>560</v>
      </c>
      <c r="B30" s="198" t="s">
        <v>561</v>
      </c>
      <c r="C30" s="199" t="s">
        <v>12</v>
      </c>
      <c r="D30" s="200"/>
      <c r="F30" s="116"/>
      <c r="G30" s="114"/>
      <c r="H30" s="115"/>
      <c r="I30" s="116"/>
      <c r="J30" s="116"/>
      <c r="K30" s="116"/>
    </row>
    <row r="31" spans="1:11" ht="15.75" thickBot="1" x14ac:dyDescent="0.3">
      <c r="A31" s="179" t="s">
        <v>298</v>
      </c>
      <c r="B31" s="172" t="s">
        <v>299</v>
      </c>
      <c r="C31" s="181" t="s">
        <v>12</v>
      </c>
      <c r="D31" s="182">
        <v>99.233999999999995</v>
      </c>
      <c r="F31" s="116"/>
      <c r="G31" s="114"/>
      <c r="H31" s="115"/>
      <c r="I31" s="116"/>
      <c r="J31" s="116"/>
      <c r="K31" s="116"/>
    </row>
    <row r="32" spans="1:11" x14ac:dyDescent="0.25">
      <c r="A32" s="201" t="s">
        <v>305</v>
      </c>
      <c r="B32" s="180" t="s">
        <v>306</v>
      </c>
      <c r="C32" s="181" t="s">
        <v>12</v>
      </c>
      <c r="D32" s="182">
        <v>89.472999999999999</v>
      </c>
      <c r="F32" s="116"/>
      <c r="G32" s="114"/>
      <c r="H32" s="115"/>
      <c r="I32" s="116"/>
      <c r="J32" s="116"/>
      <c r="K32" s="116"/>
    </row>
    <row r="33" spans="1:11" x14ac:dyDescent="0.25">
      <c r="A33" s="201" t="s">
        <v>309</v>
      </c>
      <c r="B33" s="196" t="s">
        <v>310</v>
      </c>
      <c r="C33" s="181" t="s">
        <v>12</v>
      </c>
      <c r="D33" s="182">
        <v>98.501000000000005</v>
      </c>
      <c r="F33" s="116"/>
      <c r="G33" s="115"/>
      <c r="H33" s="115"/>
      <c r="I33" s="116"/>
      <c r="J33" s="116"/>
      <c r="K33" s="116"/>
    </row>
    <row r="34" spans="1:11" x14ac:dyDescent="0.25">
      <c r="A34" s="179" t="s">
        <v>316</v>
      </c>
      <c r="B34" s="180" t="s">
        <v>317</v>
      </c>
      <c r="C34" s="181" t="s">
        <v>12</v>
      </c>
      <c r="D34" s="182">
        <v>98.968000000000004</v>
      </c>
      <c r="F34" s="116"/>
      <c r="G34" s="116"/>
      <c r="H34" s="116"/>
      <c r="I34" s="116"/>
      <c r="J34" s="116"/>
      <c r="K34" s="116"/>
    </row>
    <row r="35" spans="1:11" x14ac:dyDescent="0.25">
      <c r="A35" s="197" t="s">
        <v>562</v>
      </c>
      <c r="B35" s="202" t="s">
        <v>563</v>
      </c>
      <c r="C35" s="203" t="s">
        <v>12</v>
      </c>
      <c r="D35" s="200"/>
      <c r="F35" s="116"/>
      <c r="G35" s="116"/>
      <c r="H35" s="116"/>
      <c r="I35" s="116"/>
      <c r="J35" s="116"/>
      <c r="K35" s="116"/>
    </row>
    <row r="36" spans="1:11" x14ac:dyDescent="0.25">
      <c r="A36" s="179" t="s">
        <v>320</v>
      </c>
      <c r="B36" s="180" t="s">
        <v>322</v>
      </c>
      <c r="C36" s="192" t="s">
        <v>12</v>
      </c>
      <c r="D36" s="182"/>
      <c r="F36" s="116"/>
      <c r="G36" s="116"/>
      <c r="H36" s="116"/>
      <c r="I36" s="116"/>
      <c r="J36" s="116"/>
      <c r="K36" s="116"/>
    </row>
    <row r="37" spans="1:11" x14ac:dyDescent="0.25">
      <c r="A37" s="179" t="s">
        <v>323</v>
      </c>
      <c r="B37" s="180" t="s">
        <v>324</v>
      </c>
      <c r="C37" s="181" t="s">
        <v>12</v>
      </c>
      <c r="D37" s="182"/>
      <c r="F37" s="116"/>
      <c r="G37" s="116"/>
      <c r="H37" s="116"/>
      <c r="I37" s="116"/>
      <c r="J37" s="116"/>
      <c r="K37" s="116"/>
    </row>
    <row r="38" spans="1:11" x14ac:dyDescent="0.25">
      <c r="A38" s="204" t="s">
        <v>568</v>
      </c>
      <c r="B38" s="205" t="s">
        <v>569</v>
      </c>
      <c r="C38" s="203" t="s">
        <v>12</v>
      </c>
      <c r="D38" s="200">
        <v>29.091999999999999</v>
      </c>
    </row>
    <row r="39" spans="1:11" ht="15.75" thickBot="1" x14ac:dyDescent="0.3">
      <c r="A39" s="206" t="s">
        <v>573</v>
      </c>
      <c r="B39" s="207" t="s">
        <v>574</v>
      </c>
      <c r="C39" s="208" t="s">
        <v>12</v>
      </c>
      <c r="D39" s="200">
        <v>26.509</v>
      </c>
    </row>
    <row r="40" spans="1:11" x14ac:dyDescent="0.25">
      <c r="A40" s="179" t="s">
        <v>334</v>
      </c>
      <c r="B40" s="180" t="s">
        <v>335</v>
      </c>
      <c r="C40" s="181" t="s">
        <v>12</v>
      </c>
      <c r="D40" s="182">
        <v>98.332999999999998</v>
      </c>
    </row>
    <row r="41" spans="1:11" x14ac:dyDescent="0.25">
      <c r="A41" s="179" t="s">
        <v>341</v>
      </c>
      <c r="B41" s="180" t="s">
        <v>342</v>
      </c>
      <c r="C41" s="181" t="s">
        <v>12</v>
      </c>
      <c r="D41" s="182">
        <v>98.260999999999996</v>
      </c>
    </row>
    <row r="42" spans="1:11" x14ac:dyDescent="0.25">
      <c r="A42" s="179" t="s">
        <v>350</v>
      </c>
      <c r="B42" s="180" t="s">
        <v>352</v>
      </c>
      <c r="C42" s="181" t="s">
        <v>12</v>
      </c>
      <c r="D42" s="209">
        <v>98.143000000000001</v>
      </c>
    </row>
    <row r="43" spans="1:11" x14ac:dyDescent="0.25">
      <c r="A43" s="179" t="s">
        <v>355</v>
      </c>
      <c r="B43" s="196" t="s">
        <v>356</v>
      </c>
      <c r="C43" s="181" t="s">
        <v>12</v>
      </c>
      <c r="D43" s="182">
        <v>97.8</v>
      </c>
    </row>
    <row r="44" spans="1:11" x14ac:dyDescent="0.25">
      <c r="A44" s="179" t="s">
        <v>363</v>
      </c>
      <c r="B44" s="180" t="s">
        <v>364</v>
      </c>
      <c r="C44" s="181" t="s">
        <v>12</v>
      </c>
      <c r="D44" s="182">
        <v>98.117000000000004</v>
      </c>
    </row>
    <row r="45" spans="1:11" x14ac:dyDescent="0.25">
      <c r="A45" s="179" t="s">
        <v>367</v>
      </c>
      <c r="B45" s="180" t="s">
        <v>368</v>
      </c>
      <c r="C45" s="181" t="s">
        <v>12</v>
      </c>
      <c r="D45" s="182">
        <v>98.188999999999993</v>
      </c>
    </row>
    <row r="46" spans="1:11" x14ac:dyDescent="0.25">
      <c r="A46" s="179" t="s">
        <v>372</v>
      </c>
      <c r="B46" s="180" t="s">
        <v>373</v>
      </c>
      <c r="C46" s="181" t="s">
        <v>12</v>
      </c>
      <c r="D46" s="182">
        <v>98.088999999999999</v>
      </c>
    </row>
    <row r="47" spans="1:11" x14ac:dyDescent="0.25">
      <c r="A47" s="179" t="s">
        <v>375</v>
      </c>
      <c r="B47" s="180" t="s">
        <v>376</v>
      </c>
      <c r="C47" s="181" t="s">
        <v>12</v>
      </c>
      <c r="D47" s="182">
        <v>89.799000000000007</v>
      </c>
    </row>
    <row r="48" spans="1:11" ht="15.75" thickBot="1" x14ac:dyDescent="0.3">
      <c r="A48" s="179" t="s">
        <v>377</v>
      </c>
      <c r="B48" s="180" t="s">
        <v>378</v>
      </c>
      <c r="C48" s="181" t="s">
        <v>12</v>
      </c>
      <c r="D48" s="182">
        <v>98.015000000000001</v>
      </c>
    </row>
    <row r="49" spans="1:4" ht="15.75" thickBot="1" x14ac:dyDescent="0.3">
      <c r="A49" s="179" t="s">
        <v>380</v>
      </c>
      <c r="B49" s="172" t="s">
        <v>381</v>
      </c>
      <c r="C49" s="181" t="s">
        <v>12</v>
      </c>
      <c r="D49" s="182">
        <v>98.146000000000001</v>
      </c>
    </row>
    <row r="50" spans="1:4" x14ac:dyDescent="0.25">
      <c r="A50" s="179" t="s">
        <v>407</v>
      </c>
      <c r="B50" s="180" t="s">
        <v>408</v>
      </c>
      <c r="C50" s="181" t="s">
        <v>12</v>
      </c>
      <c r="D50" s="182">
        <v>90.063999999999993</v>
      </c>
    </row>
    <row r="51" spans="1:4" x14ac:dyDescent="0.25">
      <c r="A51" s="179" t="s">
        <v>413</v>
      </c>
      <c r="B51" s="180" t="s">
        <v>414</v>
      </c>
      <c r="C51" s="181" t="s">
        <v>12</v>
      </c>
      <c r="D51" s="182">
        <v>98.311999999999998</v>
      </c>
    </row>
    <row r="52" spans="1:4" x14ac:dyDescent="0.25">
      <c r="A52" s="179" t="s">
        <v>419</v>
      </c>
      <c r="B52" s="194" t="s">
        <v>420</v>
      </c>
      <c r="C52" s="181" t="s">
        <v>12</v>
      </c>
      <c r="D52" s="182">
        <v>97.103999999999999</v>
      </c>
    </row>
    <row r="53" spans="1:4" ht="15.75" thickBot="1" x14ac:dyDescent="0.3">
      <c r="A53" s="179" t="s">
        <v>442</v>
      </c>
      <c r="B53" s="194" t="s">
        <v>443</v>
      </c>
      <c r="C53" s="181" t="s">
        <v>12</v>
      </c>
      <c r="D53" s="182">
        <v>96.738</v>
      </c>
    </row>
    <row r="54" spans="1:4" ht="15.75" thickBot="1" x14ac:dyDescent="0.3">
      <c r="A54" s="179" t="s">
        <v>447</v>
      </c>
      <c r="B54" s="172" t="s">
        <v>448</v>
      </c>
      <c r="C54" s="181" t="s">
        <v>12</v>
      </c>
      <c r="D54" s="182">
        <v>97.902000000000001</v>
      </c>
    </row>
    <row r="55" spans="1:4" x14ac:dyDescent="0.25">
      <c r="A55" s="179" t="s">
        <v>451</v>
      </c>
      <c r="B55" s="180" t="s">
        <v>452</v>
      </c>
      <c r="C55" s="181" t="s">
        <v>12</v>
      </c>
      <c r="D55" s="182">
        <v>98.174999999999997</v>
      </c>
    </row>
    <row r="56" spans="1:4" x14ac:dyDescent="0.25">
      <c r="A56" s="179" t="s">
        <v>455</v>
      </c>
      <c r="B56" s="180" t="s">
        <v>456</v>
      </c>
      <c r="C56" s="181" t="s">
        <v>12</v>
      </c>
      <c r="D56" s="182">
        <v>98.19</v>
      </c>
    </row>
    <row r="57" spans="1:4" x14ac:dyDescent="0.25">
      <c r="C57"/>
      <c r="D57"/>
    </row>
    <row r="58" spans="1:4" x14ac:dyDescent="0.25">
      <c r="C58"/>
      <c r="D58"/>
    </row>
    <row r="59" spans="1:4" x14ac:dyDescent="0.25">
      <c r="C59"/>
      <c r="D59"/>
    </row>
  </sheetData>
  <mergeCells count="2">
    <mergeCell ref="F1:H1"/>
    <mergeCell ref="F2:H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Feb2020</vt:lpstr>
      <vt:lpstr>Legend</vt:lpstr>
      <vt:lpstr>Status</vt:lpstr>
      <vt:lpstr>Sensors</vt:lpstr>
      <vt:lpstr>Sensor Graph</vt:lpstr>
      <vt:lpstr>All-Contributing-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Jazar Abuellouf</dc:creator>
  <cp:lastModifiedBy>Marcos Gonzalez</cp:lastModifiedBy>
  <dcterms:created xsi:type="dcterms:W3CDTF">2019-11-06T18:11:58Z</dcterms:created>
  <dcterms:modified xsi:type="dcterms:W3CDTF">2020-08-14T21:00:08Z</dcterms:modified>
</cp:coreProperties>
</file>